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frankzalewski/Desktop/QM-Einfach Neu/50001/11. Dokumentenregister/"/>
    </mc:Choice>
  </mc:AlternateContent>
  <xr:revisionPtr revIDLastSave="0" documentId="8_{6E69B78E-CC47-0940-A688-91F10D1A8977}" xr6:coauthVersionLast="47" xr6:coauthVersionMax="47" xr10:uidLastSave="{00000000-0000-0000-0000-000000000000}"/>
  <bookViews>
    <workbookView xWindow="7040" yWindow="4380" windowWidth="27500" windowHeight="15020" tabRatio="500" activeTab="1" xr2:uid="{00000000-000D-0000-FFFF-FFFF00000000}"/>
  </bookViews>
  <sheets>
    <sheet name="Dashboard" sheetId="1" r:id="rId1"/>
    <sheet name="Dokumentenregister" sheetId="2" r:id="rId2"/>
    <sheet name="Legende &amp; Hinweise" sheetId="3" r:id="rId3"/>
  </sheets>
  <definedNames>
    <definedName name="_xlnm.Print_Area" localSheetId="0">Dashboard!$A$1:$T$50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47" i="1" l="1"/>
  <c r="C46" i="1"/>
  <c r="C45" i="1"/>
  <c r="H19" i="1"/>
  <c r="G19" i="1"/>
  <c r="F19" i="1"/>
  <c r="E19" i="1"/>
  <c r="D19" i="1"/>
  <c r="F18" i="1"/>
  <c r="E18" i="1"/>
  <c r="D18" i="1"/>
  <c r="F17" i="1"/>
  <c r="E17" i="1"/>
  <c r="D17" i="1"/>
  <c r="F16" i="1"/>
  <c r="E16" i="1"/>
  <c r="D16" i="1"/>
  <c r="F15" i="1"/>
  <c r="E15" i="1"/>
  <c r="D15" i="1"/>
  <c r="F14" i="1"/>
  <c r="E14" i="1"/>
  <c r="D14" i="1"/>
  <c r="F13" i="1"/>
  <c r="E13" i="1"/>
  <c r="D13" i="1"/>
  <c r="F12" i="1"/>
  <c r="E12" i="1"/>
  <c r="D12" i="1"/>
  <c r="H9" i="1"/>
  <c r="F9" i="1"/>
  <c r="D9" i="1"/>
  <c r="B9" i="1"/>
  <c r="H7" i="1"/>
  <c r="F7" i="1"/>
  <c r="D7" i="1"/>
  <c r="B7" i="1"/>
  <c r="H18" i="1" l="1"/>
  <c r="G18" i="1"/>
  <c r="H17" i="1"/>
  <c r="G17" i="1"/>
  <c r="H16" i="1"/>
  <c r="G16" i="1"/>
  <c r="H15" i="1"/>
  <c r="G15" i="1"/>
  <c r="H14" i="1"/>
  <c r="G14" i="1"/>
  <c r="H13" i="1"/>
  <c r="G13" i="1"/>
  <c r="H12" i="1"/>
  <c r="G12" i="1"/>
</calcChain>
</file>

<file path=xl/sharedStrings.xml><?xml version="1.0" encoding="utf-8"?>
<sst xmlns="http://schemas.openxmlformats.org/spreadsheetml/2006/main" count="1311" uniqueCount="491">
  <si>
    <t>MASTER-DOKUMENTENREGISTER · ISO 50001:2018</t>
  </si>
  <si>
    <t>Branchenneutraler Aufbau eines Energiemanagementsystems – Fahrplan &amp; Statusübersicht</t>
  </si>
  <si>
    <t>Dokumente gesamt</t>
  </si>
  <si>
    <t>Kapitel (ISO 50001)</t>
  </si>
  <si>
    <t>Priorität Hoch</t>
  </si>
  <si>
    <t>Status: Offen</t>
  </si>
  <si>
    <t>Status: Erledigt</t>
  </si>
  <si>
    <t>Status: In Bearbeitung</t>
  </si>
  <si>
    <t>Fortschritt gesamt</t>
  </si>
  <si>
    <t>Status: In Arbeit</t>
  </si>
  <si>
    <t>ISO-Kapitel</t>
  </si>
  <si>
    <t>Titel</t>
  </si>
  <si>
    <t>Anzahl Dokumente</t>
  </si>
  <si>
    <t>davon Priorität Hoch</t>
  </si>
  <si>
    <t>davon Fertig</t>
  </si>
  <si>
    <t>davon Offen</t>
  </si>
  <si>
    <t>% Fertig</t>
  </si>
  <si>
    <t>KAP. E0</t>
  </si>
  <si>
    <t>Übergeordnete Systemdokumente (kapitelübergreifend)</t>
  </si>
  <si>
    <t>KAP. E4</t>
  </si>
  <si>
    <t>Kontext der Organisation</t>
  </si>
  <si>
    <t>KAP. E5</t>
  </si>
  <si>
    <t>Führung</t>
  </si>
  <si>
    <t>KAP. E6</t>
  </si>
  <si>
    <t>Planung (Energieeinsatzanalyse, Rechtskataster, EnPIs/EnB, Ziele/Aktionspläne)</t>
  </si>
  <si>
    <t>KAP. E7</t>
  </si>
  <si>
    <t>Unterstützung (Ressourcen, Schulung, Kommunikation, Dokumentenlenkung)</t>
  </si>
  <si>
    <t>KAP. E8</t>
  </si>
  <si>
    <t>Betrieb (Betriebliche Planung, Design, Beschaffung, ausgelagerte Prozesse)</t>
  </si>
  <si>
    <t>KAP. E9</t>
  </si>
  <si>
    <t>Bewertung der Leistung (Monitoring, Audit, Managementbewertung)</t>
  </si>
  <si>
    <t>KAP. E10</t>
  </si>
  <si>
    <t>Verbesserung</t>
  </si>
  <si>
    <t>Hinweis: Diese Liste ist branchenneutral und deckt den vollständigen Anforderungskatalog von ISO 50001:2018 (Kap. 4-10, High-Level-Structure) ab, übertragen aus dem bestehenden Archiv in den Hausstil und um fehlende, noch zu erstellende Dokumente ergänzt (siehe Bemerkung-Spalte). Alle Kacheln und die Kapitelübersicht sind live mit dem Arbeitsblatt 'Dokumentenregister' verknüpft (Spalte J extrahiert die Kapitel-Kennung aus der Dok.-Nr.) und aktualisieren sich automatisch, sobald ein Status geändert wird. Details siehe Sheet 'Dokumentenregister' und 'Legende &amp; Hinweise'.</t>
  </si>
  <si>
    <t>Datengrundlage Diagramm "Status gesamt":</t>
  </si>
  <si>
    <t>Status</t>
  </si>
  <si>
    <t>Anzahl</t>
  </si>
  <si>
    <t>Fertig</t>
  </si>
  <si>
    <t>Offen</t>
  </si>
  <si>
    <t>In Arbeit</t>
  </si>
  <si>
    <t>DOKUMENTENREGISTER – ISO 50001:2018 (BRANCHENNEUTRAL)</t>
  </si>
  <si>
    <t>Verfahrensanweisungen (VA) · Arbeitsanweisungen (AA) · Politik &amp; Ziele (PO) · Checklisten (CL) · Excel-Tools (XL) · Formulare (FB) · Richtlinien/Vorschriften (RL) · Handbuch (HB) · Präsentationen/Schulungsunterlagen (PPT)</t>
  </si>
  <si>
    <t>Lfd.Nr.</t>
  </si>
  <si>
    <t>Dok.-Nr.</t>
  </si>
  <si>
    <t>Typ</t>
  </si>
  <si>
    <t>Dokumentbezeichnung</t>
  </si>
  <si>
    <t>ISO-50001-Kap.-Bezug</t>
  </si>
  <si>
    <t>Priorität</t>
  </si>
  <si>
    <t>Verantwortlich</t>
  </si>
  <si>
    <t>Bemerkung</t>
  </si>
  <si>
    <t>KAP. E0 — Übergeordnete Systemdokumente</t>
  </si>
  <si>
    <t>HB-E0-01</t>
  </si>
  <si>
    <t>HB</t>
  </si>
  <si>
    <t>Energiemanagement-Handbuch (Variante Dienstleistung)</t>
  </si>
  <si>
    <t>4-10</t>
  </si>
  <si>
    <t>Hoch</t>
  </si>
  <si>
    <t>🟢 Fertig</t>
  </si>
  <si>
    <t>E0</t>
  </si>
  <si>
    <t>HB-E0-02</t>
  </si>
  <si>
    <t>Energiemanagement-Handbuch (Variante KMU/Industrie)</t>
  </si>
  <si>
    <t>XL-E0-01</t>
  </si>
  <si>
    <t>XL</t>
  </si>
  <si>
    <t>CL-E0-01</t>
  </si>
  <si>
    <t>CL</t>
  </si>
  <si>
    <t>Checkliste ISO 50001 Zertifizierungsvorbereitung</t>
  </si>
  <si>
    <t>gesamtes EnMS</t>
  </si>
  <si>
    <t>🔴 Offen</t>
  </si>
  <si>
    <t>KAP. E4 — Kontext der Organisation</t>
  </si>
  <si>
    <t>VA-E4-01</t>
  </si>
  <si>
    <t>VA</t>
  </si>
  <si>
    <t>Anwendungsbereich des Energiemanagementsystems</t>
  </si>
  <si>
    <t>4.3</t>
  </si>
  <si>
    <t>E4</t>
  </si>
  <si>
    <t>FB-E4-01</t>
  </si>
  <si>
    <t>FB</t>
  </si>
  <si>
    <t>Scope- und Boundary-Tabelle EnMS</t>
  </si>
  <si>
    <t>Mittel</t>
  </si>
  <si>
    <t>FB-E4-02</t>
  </si>
  <si>
    <t>Anwendungsbereich (Formular)</t>
  </si>
  <si>
    <t>VA-E4-02</t>
  </si>
  <si>
    <t>Energiemanagementsystem – Allgemeine Anforderungen</t>
  </si>
  <si>
    <t>4.4</t>
  </si>
  <si>
    <t>VA-E4-03</t>
  </si>
  <si>
    <t>4.1</t>
  </si>
  <si>
    <t>VA-E4-04</t>
  </si>
  <si>
    <t>Klimaschutz und Klimawandel im EnMS</t>
  </si>
  <si>
    <t>AA-E4-01</t>
  </si>
  <si>
    <t>AA</t>
  </si>
  <si>
    <t>Analyse des Kontexts der Organisation</t>
  </si>
  <si>
    <t>AA-E4-02</t>
  </si>
  <si>
    <t>Klimarelevante Aspekte</t>
  </si>
  <si>
    <t>XL-E4-01</t>
  </si>
  <si>
    <t>Identifizierung interner und externer Themen</t>
  </si>
  <si>
    <t>XL-E4-02</t>
  </si>
  <si>
    <t>Risikobewertung interner/externer Themen</t>
  </si>
  <si>
    <t>XL-E4-03</t>
  </si>
  <si>
    <t>Matrix interessierte Parteien</t>
  </si>
  <si>
    <t>4.2</t>
  </si>
  <si>
    <t>XL-E4-04</t>
  </si>
  <si>
    <t>Rechtskataster Energie</t>
  </si>
  <si>
    <t>XL-E4-05</t>
  </si>
  <si>
    <t>Rechtskataster Energie &amp; Umwelt (kombinierte Fassung)</t>
  </si>
  <si>
    <t>KAP. E5 — Führung</t>
  </si>
  <si>
    <t>PO-E5-01</t>
  </si>
  <si>
    <t>PO</t>
  </si>
  <si>
    <t>Energie- und Klimapolitik (Variante Dienstleistung)</t>
  </si>
  <si>
    <t>5.2</t>
  </si>
  <si>
    <t>E5</t>
  </si>
  <si>
    <t>PO-E5-02</t>
  </si>
  <si>
    <t>Energie- und Klimapolitik (Variante Industrie)</t>
  </si>
  <si>
    <t>VA-E5-02</t>
  </si>
  <si>
    <t>Integration von Maßnahmen in Geschäftsprozesse</t>
  </si>
  <si>
    <t>5.1</t>
  </si>
  <si>
    <t>VA-E5-03</t>
  </si>
  <si>
    <t>Verantwortlichkeiten im Energiemanagement</t>
  </si>
  <si>
    <t>5.3</t>
  </si>
  <si>
    <t>FB-E5-01</t>
  </si>
  <si>
    <t>Aufgabenstellung Energieteam</t>
  </si>
  <si>
    <t>FB-E5-02</t>
  </si>
  <si>
    <t>Aushang Energieteam</t>
  </si>
  <si>
    <t>FB-E5-03</t>
  </si>
  <si>
    <t>Beschluss der obersten Leitung</t>
  </si>
  <si>
    <t>FB-E5-04</t>
  </si>
  <si>
    <t>Bestellurkunde Energiemanagementbeauftragter</t>
  </si>
  <si>
    <t>FB-E5-05</t>
  </si>
  <si>
    <t>Energieteamsitzung – Protokollformular</t>
  </si>
  <si>
    <t>FB-E5-06</t>
  </si>
  <si>
    <t>Stellenbeschreibung Energiemanagementbeauftragter</t>
  </si>
  <si>
    <t>FB-E5-07</t>
  </si>
  <si>
    <t>Stellenbeschreibung (allgemein)</t>
  </si>
  <si>
    <t>XL-E5-01</t>
  </si>
  <si>
    <t>RACI-Matrix Energiemanagement</t>
  </si>
  <si>
    <t>KAP. E6 — Planung</t>
  </si>
  <si>
    <t>VA-E6-01</t>
  </si>
  <si>
    <t>Risiken und Chancen im EnMS</t>
  </si>
  <si>
    <t>6.1</t>
  </si>
  <si>
    <t>E6</t>
  </si>
  <si>
    <t>VA-E6-02</t>
  </si>
  <si>
    <t>Energetische Bewertung</t>
  </si>
  <si>
    <t>6.3</t>
  </si>
  <si>
    <t>VA-E6-04</t>
  </si>
  <si>
    <t>Energetische Planung</t>
  </si>
  <si>
    <t>6.2 / 6.3</t>
  </si>
  <si>
    <t>VA-E6-05</t>
  </si>
  <si>
    <t>Energiedatensammlung</t>
  </si>
  <si>
    <t>6.6</t>
  </si>
  <si>
    <t>VA-E6-06</t>
  </si>
  <si>
    <t>Energieleistungskennzahlen (EnPIs)</t>
  </si>
  <si>
    <t>6.4</t>
  </si>
  <si>
    <t>VA-E6-07</t>
  </si>
  <si>
    <t>Energieplanungsprozess</t>
  </si>
  <si>
    <t>6.2</t>
  </si>
  <si>
    <t>VA-E6-08</t>
  </si>
  <si>
    <t>Festlegung, Umsetzung und Kontrolle von Zielen</t>
  </si>
  <si>
    <t>VA-E6-09</t>
  </si>
  <si>
    <t>Methodik der Energieleistungskennzahlen</t>
  </si>
  <si>
    <t>VA-E6-10</t>
  </si>
  <si>
    <t>Bearbeitung von Aktionsplänen</t>
  </si>
  <si>
    <t>VA-E6-11</t>
  </si>
  <si>
    <t>Bewertung, Priorisierung und Überwachung von Maßnahmen</t>
  </si>
  <si>
    <t>VA-E6-12</t>
  </si>
  <si>
    <t>Überwachung der Energieleistungskennzahlen</t>
  </si>
  <si>
    <t>6.4 / 9.1</t>
  </si>
  <si>
    <t>AA-E6-01</t>
  </si>
  <si>
    <t>Relevante Energieverbraucher (SEU-Identifikation)</t>
  </si>
  <si>
    <t>AA-E6-02</t>
  </si>
  <si>
    <t>Änderung des Messkonzepts</t>
  </si>
  <si>
    <t>AA-E6-03</t>
  </si>
  <si>
    <t>Erstellung des Messkonzepts</t>
  </si>
  <si>
    <t>AA-E6-04</t>
  </si>
  <si>
    <t>Kalibrierung und Wartung von Messmitteln</t>
  </si>
  <si>
    <t>AA-E6-05</t>
  </si>
  <si>
    <t>Umgang mit defekten Messmitteln</t>
  </si>
  <si>
    <t>FB-E6-01</t>
  </si>
  <si>
    <t>Aktionsplan</t>
  </si>
  <si>
    <t>FB-E6-02</t>
  </si>
  <si>
    <t>Betriebliche Energiekennzahlen</t>
  </si>
  <si>
    <t>FB-E6-03</t>
  </si>
  <si>
    <t>Einflussfaktoren Energieverbrauch</t>
  </si>
  <si>
    <t>6.3 / 6.5</t>
  </si>
  <si>
    <t>FB-E6-04</t>
  </si>
  <si>
    <t>EnPI-Grenzen</t>
  </si>
  <si>
    <t>XL-E6-16</t>
  </si>
  <si>
    <t>XL-E6-17</t>
  </si>
  <si>
    <t>Energiebewertung Prozesse</t>
  </si>
  <si>
    <t>FB-E6-07</t>
  </si>
  <si>
    <t>Energieeinsetzende Prozesse</t>
  </si>
  <si>
    <t>FB-E6-08</t>
  </si>
  <si>
    <t>Energieerfassung Fremdverbraucher</t>
  </si>
  <si>
    <t>FB-E6-09</t>
  </si>
  <si>
    <t>Energieerfassung</t>
  </si>
  <si>
    <t>FB-E6-10</t>
  </si>
  <si>
    <t>Energieflussdiagramm</t>
  </si>
  <si>
    <t>FB-E6-11</t>
  </si>
  <si>
    <t>Energienutzung Strom</t>
  </si>
  <si>
    <t>FB-E6-12</t>
  </si>
  <si>
    <t>Energieträger – Übersichtsformular</t>
  </si>
  <si>
    <t>FB-E6-13</t>
  </si>
  <si>
    <t>Erfassung und Analyse Energieträger</t>
  </si>
  <si>
    <t>XL-E6-18</t>
  </si>
  <si>
    <t>Messung Verbraucher</t>
  </si>
  <si>
    <t>FB-E6-16</t>
  </si>
  <si>
    <t>Stromverbräuche Fremdverbraucher</t>
  </si>
  <si>
    <t>XL-E6-19</t>
  </si>
  <si>
    <t>Zählerplan</t>
  </si>
  <si>
    <t>XL-E6-01</t>
  </si>
  <si>
    <t>Aktionsplan-Tool</t>
  </si>
  <si>
    <t>XL-E6-03</t>
  </si>
  <si>
    <t>Energieziele-Tool (allgemein)</t>
  </si>
  <si>
    <t>XL-E6-04</t>
  </si>
  <si>
    <t>XL-E6-05</t>
  </si>
  <si>
    <t>XL-E6-06</t>
  </si>
  <si>
    <t>SEU-Matrix (Significant Energy Uses)</t>
  </si>
  <si>
    <t>XL-E6-07</t>
  </si>
  <si>
    <t>Messmittelliste</t>
  </si>
  <si>
    <t>XL-E6-08</t>
  </si>
  <si>
    <t>Messstellenplan</t>
  </si>
  <si>
    <t>XL-E6-09</t>
  </si>
  <si>
    <t>Übersicht Energieträger</t>
  </si>
  <si>
    <t>XL-E6-10</t>
  </si>
  <si>
    <t>Kalibrierplan Messmittel</t>
  </si>
  <si>
    <t>XL-E6-11</t>
  </si>
  <si>
    <t>EnPI-Tableau (Variante Dienstleistung)</t>
  </si>
  <si>
    <t>XL-E6-12</t>
  </si>
  <si>
    <t>EnPI-Tableau (Variante KMU)</t>
  </si>
  <si>
    <t>XL-E6-13</t>
  </si>
  <si>
    <t>Messstellenregister EnMS</t>
  </si>
  <si>
    <t>XL-E6-14</t>
  </si>
  <si>
    <t>6.5</t>
  </si>
  <si>
    <t>XL-E6-15</t>
  </si>
  <si>
    <t>CL-E6-01</t>
  </si>
  <si>
    <t>Checkliste Energetische Bewertung ISO 50001</t>
  </si>
  <si>
    <t>Sehr hoch</t>
  </si>
  <si>
    <t>CL-E6-02</t>
  </si>
  <si>
    <t>Checkliste Energiedatensammlungsplan ISO 50001</t>
  </si>
  <si>
    <t>CL-E6-03</t>
  </si>
  <si>
    <t>Checkliste SEU – wesentliche Energieeinsätze</t>
  </si>
  <si>
    <t>CL-E6-04</t>
  </si>
  <si>
    <t>Checkliste EnPI und EnB</t>
  </si>
  <si>
    <t>6.4 / 6.5</t>
  </si>
  <si>
    <t>CL-E6-05</t>
  </si>
  <si>
    <t>Checkliste Energieziele und Aktionspläne</t>
  </si>
  <si>
    <t>CL-E6-06</t>
  </si>
  <si>
    <t>Checkliste Änderungen im EnMS</t>
  </si>
  <si>
    <t>6.3 / operative Änderungen</t>
  </si>
  <si>
    <t>KAP. E7 — Unterstützung</t>
  </si>
  <si>
    <t>VA-E7-01</t>
  </si>
  <si>
    <t>Bereitstellung von Ressourcen für das Energiemanagement</t>
  </si>
  <si>
    <t>7.1</t>
  </si>
  <si>
    <t>E7</t>
  </si>
  <si>
    <t>VA-E7-02</t>
  </si>
  <si>
    <t>Dokumentierte Informationen</t>
  </si>
  <si>
    <t>7.5</t>
  </si>
  <si>
    <t>VA-E7-03</t>
  </si>
  <si>
    <t>Durchführung von Mitarbeiterschulungen</t>
  </si>
  <si>
    <t>7.2 / 7.3</t>
  </si>
  <si>
    <t>VA-E7-05</t>
  </si>
  <si>
    <t>Kompetenz und Bewusstsein</t>
  </si>
  <si>
    <t>VA-E7-06</t>
  </si>
  <si>
    <t>Nutzung von Ressourcen im Energiemanagement</t>
  </si>
  <si>
    <t>VA-E7-07</t>
  </si>
  <si>
    <t>Ressourcen</t>
  </si>
  <si>
    <t>VA-E7-08</t>
  </si>
  <si>
    <t>Zielgruppenanalyse (Schulung/Kommunikation)</t>
  </si>
  <si>
    <t>7.3 / 7.4</t>
  </si>
  <si>
    <t>AA-E7-01</t>
  </si>
  <si>
    <t>Interne Kommunikation</t>
  </si>
  <si>
    <t>7.4</t>
  </si>
  <si>
    <t>AA-E7-02</t>
  </si>
  <si>
    <t>Sensibilisierung der Mitarbeiter</t>
  </si>
  <si>
    <t>7.3</t>
  </si>
  <si>
    <t>AA-E7-03</t>
  </si>
  <si>
    <t>Dokumentierte Informationen (Arbeitsanweisung)</t>
  </si>
  <si>
    <t>AA-E7-04</t>
  </si>
  <si>
    <t>Dokumentierte Informationen zu EnPIs</t>
  </si>
  <si>
    <t>6.4 / 7.5</t>
  </si>
  <si>
    <t>RL-E7-01</t>
  </si>
  <si>
    <t>RL</t>
  </si>
  <si>
    <t>Archivierungsrichtlinie</t>
  </si>
  <si>
    <t>RL-E7-02</t>
  </si>
  <si>
    <t>Sensibilisierung und Schulung</t>
  </si>
  <si>
    <t>FB-E7-01</t>
  </si>
  <si>
    <t>Dokumentenfreigabe</t>
  </si>
  <si>
    <t>XL-E7-05</t>
  </si>
  <si>
    <t>Qualifikationsmatrix</t>
  </si>
  <si>
    <t>7.2</t>
  </si>
  <si>
    <t>XL-E7-04</t>
  </si>
  <si>
    <t>Revisionsverzeichnis</t>
  </si>
  <si>
    <t>FB-E7-04</t>
  </si>
  <si>
    <t>Unterweisungsnachweis</t>
  </si>
  <si>
    <t>XL-E7-01</t>
  </si>
  <si>
    <t>Kompetenzmatrix</t>
  </si>
  <si>
    <t>XL-E7-02</t>
  </si>
  <si>
    <t>Regelkommunikation – Jahresplan</t>
  </si>
  <si>
    <t>XL-E7-03</t>
  </si>
  <si>
    <t>Schulungsmatrix</t>
  </si>
  <si>
    <t>PPT-E7-01</t>
  </si>
  <si>
    <t>PPT</t>
  </si>
  <si>
    <t>Schulungspräsentation Energieeinsparungen (Verwaltung)</t>
  </si>
  <si>
    <t>CL-E7-01</t>
  </si>
  <si>
    <t>Checkliste Kompetenz und Bewusstsein Energiemanagement</t>
  </si>
  <si>
    <t>Niedrig</t>
  </si>
  <si>
    <t>KAP. E8 — Betrieb</t>
  </si>
  <si>
    <t>VA-E8-01</t>
  </si>
  <si>
    <t>Ablauf der betrieblichen Planung</t>
  </si>
  <si>
    <t>8.1</t>
  </si>
  <si>
    <t>E8</t>
  </si>
  <si>
    <t>VA-E8-02</t>
  </si>
  <si>
    <t>Beschaffung</t>
  </si>
  <si>
    <t>8.3</t>
  </si>
  <si>
    <t>VA-E8-03</t>
  </si>
  <si>
    <t>Energetische Auslegung (Design)</t>
  </si>
  <si>
    <t>8.2</t>
  </si>
  <si>
    <t>VA-E8-05</t>
  </si>
  <si>
    <t>Notfallplan und Steuerung ausgelagerter Prozesse</t>
  </si>
  <si>
    <t>VA-E8-06</t>
  </si>
  <si>
    <t>Steuerung ausgelagerter Prozesse</t>
  </si>
  <si>
    <t>VA-E8-07</t>
  </si>
  <si>
    <t>Steuerung geplanter Änderungen</t>
  </si>
  <si>
    <t>AA-E8-01</t>
  </si>
  <si>
    <t>Notfallreaktion</t>
  </si>
  <si>
    <t>AA-E8-02</t>
  </si>
  <si>
    <t>Lebenszykluskostenanalyse</t>
  </si>
  <si>
    <t>8.2 / 8.3</t>
  </si>
  <si>
    <t>XL-E8-01</t>
  </si>
  <si>
    <t>Lebenszykluskostenanalyse (Excel-Tool)</t>
  </si>
  <si>
    <t>CL-E8-01</t>
  </si>
  <si>
    <t>Lieferantenaudit</t>
  </si>
  <si>
    <t>CL-E8-02</t>
  </si>
  <si>
    <t>Lieferantenauswahl – Checkliste</t>
  </si>
  <si>
    <t>FB-E8-01</t>
  </si>
  <si>
    <t>Anschreiben an Lieferanten</t>
  </si>
  <si>
    <t>FB-E8-02</t>
  </si>
  <si>
    <t>Änderungsmanagement</t>
  </si>
  <si>
    <t>RL-E8-02</t>
  </si>
  <si>
    <t>Einkaufsrichtlinie</t>
  </si>
  <si>
    <t>RL-E8-03</t>
  </si>
  <si>
    <t>Verhaltensregeln für Fremdhandwerker</t>
  </si>
  <si>
    <t>XL-E8-02</t>
  </si>
  <si>
    <t>Energiebezogene Beschaffung</t>
  </si>
  <si>
    <t>XL-E8-03</t>
  </si>
  <si>
    <t>Maßnahmenmatrix Notfälle</t>
  </si>
  <si>
    <t>XL-E8-04</t>
  </si>
  <si>
    <t>Betriebskriterien SEU</t>
  </si>
  <si>
    <t>XL-E8-05</t>
  </si>
  <si>
    <t>VALERI – Investitionsbewertung (DIN EN 17463)</t>
  </si>
  <si>
    <t>RL-E8-04</t>
  </si>
  <si>
    <t>FB-E8-04</t>
  </si>
  <si>
    <t>CL-E8-03</t>
  </si>
  <si>
    <t>Checkliste Auslegung und energieeffiziente Beschaffung</t>
  </si>
  <si>
    <t>CL-E8-04</t>
  </si>
  <si>
    <t>Checkliste Betriebsführung SEU</t>
  </si>
  <si>
    <t>KAP. E9 — Bewertung der Leistung</t>
  </si>
  <si>
    <t>VA-E9-01</t>
  </si>
  <si>
    <t>Energiemessung</t>
  </si>
  <si>
    <t>9.1</t>
  </si>
  <si>
    <t>E9</t>
  </si>
  <si>
    <t>VA-E9-02</t>
  </si>
  <si>
    <t>Internes Audit</t>
  </si>
  <si>
    <t>9.2</t>
  </si>
  <si>
    <t>VA-E9-03</t>
  </si>
  <si>
    <t>Managementbewertung</t>
  </si>
  <si>
    <t>9.3</t>
  </si>
  <si>
    <t>VA-E9-04</t>
  </si>
  <si>
    <t>Rechtliche Verpflichtungen</t>
  </si>
  <si>
    <t>9.1.2</t>
  </si>
  <si>
    <t>AA-E9-02</t>
  </si>
  <si>
    <t>Umgang mit Abweichungen bei EnPIs</t>
  </si>
  <si>
    <t>AA-E9-03</t>
  </si>
  <si>
    <t>Managementbewertung – Arbeitsanweisung</t>
  </si>
  <si>
    <t>FB-E9-01</t>
  </si>
  <si>
    <t>XL-E9-05</t>
  </si>
  <si>
    <t>Energieeinsatz – Jahresvergleich</t>
  </si>
  <si>
    <t>FB-E9-03</t>
  </si>
  <si>
    <t>Verantwortlichkeiten im Überwachungsprozess</t>
  </si>
  <si>
    <t>RL-E9-01</t>
  </si>
  <si>
    <t>XL-E9-01</t>
  </si>
  <si>
    <t>Auditprogramm</t>
  </si>
  <si>
    <t>XL-E9-02</t>
  </si>
  <si>
    <t>Energiebericht</t>
  </si>
  <si>
    <t>CL-E9-01</t>
  </si>
  <si>
    <t>Fragenkatalog Aktionsplan ISO 50001</t>
  </si>
  <si>
    <t>6.2 / 9.2</t>
  </si>
  <si>
    <t>FB-E9-04</t>
  </si>
  <si>
    <t>XL-E9-04</t>
  </si>
  <si>
    <t>FB-E9-05</t>
  </si>
  <si>
    <t>9.1.1</t>
  </si>
  <si>
    <t>CL-E9-02</t>
  </si>
  <si>
    <t>Checkliste Managementbewertung ISO 50001</t>
  </si>
  <si>
    <t>CL-E9-03</t>
  </si>
  <si>
    <t>Checkliste Messmittel und Energiedaten</t>
  </si>
  <si>
    <t>6.6 / 9.1</t>
  </si>
  <si>
    <t>KAP. E10 — Verbesserung</t>
  </si>
  <si>
    <t>VA-E10-01</t>
  </si>
  <si>
    <t>Betriebliches Vorschlagswesen</t>
  </si>
  <si>
    <t>10.2</t>
  </si>
  <si>
    <t>E10</t>
  </si>
  <si>
    <t>VA-E10-02</t>
  </si>
  <si>
    <t>Umgang mit Nichtkonformitäten</t>
  </si>
  <si>
    <t>10.1</t>
  </si>
  <si>
    <t>FB-E10-01</t>
  </si>
  <si>
    <t>Abweichungsbericht</t>
  </si>
  <si>
    <t>FB-E10-02</t>
  </si>
  <si>
    <t>Aushang Verbesserung Energie</t>
  </si>
  <si>
    <t>FB-E10-04</t>
  </si>
  <si>
    <t>Verbesserungsvorschlag</t>
  </si>
  <si>
    <t>FB-E10-05</t>
  </si>
  <si>
    <t>Verbesserungsvorschlag (detailliert)</t>
  </si>
  <si>
    <t>XL-E10-01</t>
  </si>
  <si>
    <t>XL-E10-02</t>
  </si>
  <si>
    <t>Vorschlagsregister</t>
  </si>
  <si>
    <t>Alle hier aufgelisteten Dokumente befinden sich auf dem USB-Stick als Komplettpaket</t>
  </si>
  <si>
    <t>LEGENDE &amp; HINWEISE</t>
  </si>
  <si>
    <t>Dokumenttyp</t>
  </si>
  <si>
    <t>Bedeutung</t>
  </si>
  <si>
    <t>Verfahrensanweisung</t>
  </si>
  <si>
    <t>Arbeitsanweisung</t>
  </si>
  <si>
    <t>Politik/Ziele</t>
  </si>
  <si>
    <t>Checkliste</t>
  </si>
  <si>
    <t>Excel-Tool</t>
  </si>
  <si>
    <t>Formular</t>
  </si>
  <si>
    <t>Richtlinie/Vorschrift</t>
  </si>
  <si>
    <t>Handbuch</t>
  </si>
  <si>
    <t>Präsentation/Schulungsunterlage</t>
  </si>
  <si>
    <t>Dokument noch nicht erstellt</t>
  </si>
  <si>
    <t>🟡 In Arbeit</t>
  </si>
  <si>
    <t>Erstellung / Abstimmung läuft</t>
  </si>
  <si>
    <t>Freigegeben und im System hinterlegt</t>
  </si>
  <si>
    <t>⚪ Nicht relevant</t>
  </si>
  <si>
    <t>Für diesen Betrieb nicht zutreffend (z. B. kein eigener Fuhrpark)</t>
  </si>
  <si>
    <t>Nummernschema</t>
  </si>
  <si>
    <t>[Typ]-E[ISO-Kap.]-[lfd. Nr.], z. B. VA-E6-01 = Verfahrensanweisung, Kapitel 6 (Planung), laufende Nummer 01. Das vorangestellte „E“ (Energie) unterscheidet diesen Nummernkreis von den bestehenden Registern (z. B. U für ISO 14001, IFS-Food-Register) und verhindert Kollisionen. Kapitel E0 = übergeordnete, kapitelübergreifende Systemdokumente (Handbuch).</t>
  </si>
  <si>
    <t>Compliance-Bewertung Rechtsvorschriften Energie</t>
  </si>
  <si>
    <t>Ergebnisprotokoll Managementbewertung</t>
  </si>
  <si>
    <t>Untersuchung signifikanter Abweichungen der Energieleistung</t>
  </si>
  <si>
    <t>Energiebaseline (EnB) – Datenblatt/Register</t>
  </si>
  <si>
    <t>Energiedatenerfassungsplan (konsolidiert)</t>
  </si>
  <si>
    <t>Richtlinie Energieeinkauf (Strom-/Gasbeschaffung)</t>
  </si>
  <si>
    <t>Energieeffizienzprüfung bei Auslegung und Investitionen</t>
  </si>
  <si>
    <t>Richtlinie Managementbewertung</t>
  </si>
  <si>
    <t>PPT-E7-02</t>
  </si>
  <si>
    <t>Schulungspräsentation Grundunterweisung Energiemanagement</t>
  </si>
  <si>
    <t>Schulungspräsentation Energieeinsparungen (Produktion/Lager)</t>
  </si>
  <si>
    <t>PPT-E7-03</t>
  </si>
  <si>
    <t>PPT-E7-04</t>
  </si>
  <si>
    <t>Schulungspräsentation Betriebskriterien SEU</t>
  </si>
  <si>
    <t>PPT-E7-05</t>
  </si>
  <si>
    <t>Schulungspräsentation Energiemanagement für Führungskräfte</t>
  </si>
  <si>
    <t>PPT-E7-06</t>
  </si>
  <si>
    <t>PPT-E7-07</t>
  </si>
  <si>
    <t>Schulungspräsentation Interne Auditoren ISO 50001</t>
  </si>
  <si>
    <t>PPT-E7-08</t>
  </si>
  <si>
    <t>PPT-E7-09</t>
  </si>
  <si>
    <t>Schulungspräsentation energieeffiziente Beschaffung und Auslegung</t>
  </si>
  <si>
    <t>Schulungspräsentation Energieeffiziente Instandhaltung</t>
  </si>
  <si>
    <t>PPT-E7-10</t>
  </si>
  <si>
    <t>Schulungspräsentation EnPI, EnB und Energiedaten verstehen</t>
  </si>
  <si>
    <t>Schulungspräsentation Workshop Energieteam</t>
  </si>
  <si>
    <t>FB-E7-05</t>
  </si>
  <si>
    <t>Unterweisungsnachweis Gruppenunterweisung</t>
  </si>
  <si>
    <t>VA-E5-01</t>
  </si>
  <si>
    <t>Führung und Verpflichtung der obersten Leitung</t>
  </si>
  <si>
    <t>VA-E6-03</t>
  </si>
  <si>
    <t>Energetische Ausgangsbasis (Energy Baseline)</t>
  </si>
  <si>
    <t>VA-E7-04</t>
  </si>
  <si>
    <t>Kommunikation</t>
  </si>
  <si>
    <t>VA-E8-04</t>
  </si>
  <si>
    <t>Lieferantenauswahl</t>
  </si>
  <si>
    <t>AA-E9-01</t>
  </si>
  <si>
    <t>Messung von EnPIs</t>
  </si>
  <si>
    <t>4.2 / 9.1.2</t>
  </si>
  <si>
    <t>Maßnahmenplan Korrekturmaßnahmen</t>
  </si>
  <si>
    <t>FB-E10-03</t>
  </si>
  <si>
    <t>Korrekturmaßnahme</t>
  </si>
  <si>
    <t>Internes Audit Fragenkatalog EnMS (Kap. 4–10)</t>
  </si>
  <si>
    <t>FB-E9-06</t>
  </si>
  <si>
    <t>Auditankündigung</t>
  </si>
  <si>
    <t>FB-E9-07</t>
  </si>
  <si>
    <t>Auditorenqualifikationsnachweis</t>
  </si>
  <si>
    <t>9.2 / 7.2</t>
  </si>
  <si>
    <t>FB-E9-08</t>
  </si>
  <si>
    <t>Begehungsprotokoll (Energierundgang)</t>
  </si>
  <si>
    <t>FB-E9-09</t>
  </si>
  <si>
    <t>Auditplan</t>
  </si>
  <si>
    <t>XL-E9-06</t>
  </si>
  <si>
    <t>Audit-Risikobewertung</t>
  </si>
  <si>
    <t>XL-E9-07</t>
  </si>
  <si>
    <t>Auditorenpool-Übersicht</t>
  </si>
  <si>
    <t>Auditbericht internes Audit</t>
  </si>
  <si>
    <t>Energieziele-Dashboard (Variante Dienstleistung)</t>
  </si>
  <si>
    <t>Energieziele-Dashboard (Variante Industrie)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</si>
</sst>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"/>
    </font>
    <font>
      <b/>
      <sz val="16"/>
      <color rgb="FF1F3864"/>
      <name val="Arial"/>
      <family val="2"/>
      <charset val="1"/>
    </font>
    <font>
      <sz val="10"/>
      <color rgb="FF595959"/>
      <name val="Arial"/>
      <family val="2"/>
      <charset val="1"/>
    </font>
    <font>
      <b/>
      <sz val="9"/>
      <color rgb="FFFFFFFF"/>
      <name val="Arial"/>
      <family val="2"/>
      <charset val="1"/>
    </font>
    <font>
      <b/>
      <sz val="22"/>
      <color rgb="FF1F3864"/>
      <name val="Arial"/>
      <family val="2"/>
      <charset val="1"/>
    </font>
    <font>
      <b/>
      <sz val="20"/>
      <color rgb="FFFFFFFF"/>
      <name val="Arial"/>
      <family val="2"/>
      <charset val="1"/>
    </font>
    <font>
      <b/>
      <sz val="20"/>
      <color rgb="FF1F3864"/>
      <name val="Arial"/>
      <family val="2"/>
      <charset val="1"/>
    </font>
    <font>
      <b/>
      <sz val="9"/>
      <color rgb="FF404040"/>
      <name val="Arial"/>
      <family val="2"/>
      <charset val="1"/>
    </font>
    <font>
      <sz val="9"/>
      <name val="Arial"/>
      <family val="2"/>
      <charset val="1"/>
    </font>
    <font>
      <b/>
      <sz val="9"/>
      <color rgb="FF595959"/>
      <name val="Arial"/>
      <family val="2"/>
      <charset val="1"/>
    </font>
    <font>
      <i/>
      <sz val="8"/>
      <color rgb="FF808080"/>
      <name val="Arial"/>
      <family val="2"/>
      <charset val="1"/>
    </font>
    <font>
      <b/>
      <sz val="9"/>
      <name val="Arial"/>
      <family val="2"/>
      <charset val="1"/>
    </font>
    <font>
      <b/>
      <sz val="13"/>
      <color rgb="FFFFFFFF"/>
      <name val="Arial"/>
      <family val="2"/>
      <charset val="1"/>
    </font>
    <font>
      <sz val="9"/>
      <color rgb="FFFFFFFF"/>
      <name val="Arial"/>
      <family val="2"/>
      <charset val="1"/>
    </font>
    <font>
      <b/>
      <sz val="9"/>
      <color rgb="FFFFFFFF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3"/>
      <color rgb="FF1F3864"/>
      <name val="Arial"/>
      <family val="2"/>
      <charset val="1"/>
    </font>
    <font>
      <sz val="8"/>
      <name val="Calibri"/>
      <family val="2"/>
      <charset val="1"/>
    </font>
    <font>
      <i/>
      <sz val="24"/>
      <color rgb="FF595959"/>
      <name val="Arial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rgb="FF1F3864"/>
        <bgColor rgb="FF404040"/>
      </patternFill>
    </fill>
    <fill>
      <patternFill patternType="solid">
        <fgColor rgb="FF2E5496"/>
        <bgColor rgb="FF1F3864"/>
      </patternFill>
    </fill>
    <fill>
      <patternFill patternType="solid">
        <fgColor rgb="FFC0392B"/>
        <bgColor rgb="FF993366"/>
      </patternFill>
    </fill>
    <fill>
      <patternFill patternType="solid">
        <fgColor rgb="FF7F7F7F"/>
        <bgColor rgb="FF808080"/>
      </patternFill>
    </fill>
    <fill>
      <patternFill patternType="solid">
        <fgColor rgb="FFF7F9FC"/>
        <bgColor rgb="FFFFFFFF"/>
      </patternFill>
    </fill>
    <fill>
      <patternFill patternType="solid">
        <fgColor rgb="FF2E7D32"/>
        <bgColor rgb="FF008000"/>
      </patternFill>
    </fill>
    <fill>
      <patternFill patternType="solid">
        <fgColor rgb="FFB8860B"/>
        <bgColor rgb="FFFF9900"/>
      </patternFill>
    </fill>
    <fill>
      <patternFill patternType="solid">
        <fgColor rgb="FFF0C6C6"/>
        <bgColor rgb="FFD9CBE0"/>
      </patternFill>
    </fill>
    <fill>
      <patternFill patternType="solid">
        <fgColor rgb="FFFFF2CC"/>
        <bgColor rgb="FFFFF6C6"/>
      </patternFill>
    </fill>
    <fill>
      <patternFill patternType="solid">
        <fgColor rgb="FFC6ECEB"/>
        <bgColor rgb="FFC6E8C6"/>
      </patternFill>
    </fill>
    <fill>
      <patternFill patternType="solid">
        <fgColor rgb="FFFFF6C6"/>
        <bgColor rgb="FFFFF2CC"/>
      </patternFill>
    </fill>
    <fill>
      <patternFill patternType="solid">
        <fgColor rgb="FFC6E8C6"/>
        <bgColor rgb="FFC6ECEB"/>
      </patternFill>
    </fill>
    <fill>
      <patternFill patternType="solid">
        <fgColor rgb="FFEDEDED"/>
        <bgColor rgb="FFF7F9FC"/>
      </patternFill>
    </fill>
    <fill>
      <patternFill patternType="solid">
        <fgColor rgb="FFF4D9B3"/>
        <bgColor rgb="FFF0C6C6"/>
      </patternFill>
    </fill>
    <fill>
      <patternFill patternType="solid">
        <fgColor rgb="FFE1D5F0"/>
        <bgColor rgb="FFD9D9D9"/>
      </patternFill>
    </fill>
    <fill>
      <patternFill patternType="solid">
        <fgColor rgb="FFC6D9F1"/>
        <bgColor rgb="FFD9D9D9"/>
      </patternFill>
    </fill>
    <fill>
      <patternFill patternType="solid">
        <fgColor rgb="FFD9CBE0"/>
        <bgColor rgb="FFE1D5F0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3" borderId="3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8" fillId="6" borderId="1" xfId="0" applyFont="1" applyFill="1" applyBorder="1"/>
    <xf numFmtId="0" fontId="8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9" fontId="0" fillId="6" borderId="1" xfId="0" applyNumberFormat="1" applyFill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8" fillId="0" borderId="0" xfId="0" applyFont="1"/>
    <xf numFmtId="0" fontId="3" fillId="3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5" fillId="11" borderId="3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left" vertical="center" wrapText="1"/>
    </xf>
    <xf numFmtId="0" fontId="15" fillId="10" borderId="3" xfId="0" applyFont="1" applyFill="1" applyBorder="1" applyAlignment="1">
      <alignment horizontal="center" vertical="center"/>
    </xf>
    <xf numFmtId="0" fontId="15" fillId="10" borderId="3" xfId="0" applyFont="1" applyFill="1" applyBorder="1" applyAlignment="1">
      <alignment horizontal="left" vertical="center"/>
    </xf>
    <xf numFmtId="0" fontId="15" fillId="12" borderId="3" xfId="0" applyFont="1" applyFill="1" applyBorder="1" applyAlignment="1">
      <alignment horizontal="center" vertical="center"/>
    </xf>
    <xf numFmtId="0" fontId="8" fillId="13" borderId="3" xfId="0" applyFont="1" applyFill="1" applyBorder="1" applyAlignment="1">
      <alignment horizontal="center" vertical="center"/>
    </xf>
    <xf numFmtId="0" fontId="8" fillId="14" borderId="3" xfId="0" applyFont="1" applyFill="1" applyBorder="1" applyAlignment="1">
      <alignment horizontal="center" vertical="center"/>
    </xf>
    <xf numFmtId="0" fontId="8" fillId="15" borderId="3" xfId="0" applyFont="1" applyFill="1" applyBorder="1" applyAlignment="1">
      <alignment horizontal="center" vertical="center"/>
    </xf>
    <xf numFmtId="0" fontId="8" fillId="11" borderId="3" xfId="0" applyFont="1" applyFill="1" applyBorder="1" applyAlignment="1">
      <alignment horizontal="center" vertical="center"/>
    </xf>
    <xf numFmtId="0" fontId="8" fillId="16" borderId="3" xfId="0" applyFont="1" applyFill="1" applyBorder="1" applyAlignment="1">
      <alignment horizontal="center" vertical="center"/>
    </xf>
    <xf numFmtId="0" fontId="8" fillId="17" borderId="3" xfId="0" applyFont="1" applyFill="1" applyBorder="1" applyAlignment="1">
      <alignment horizontal="center" vertical="center"/>
    </xf>
    <xf numFmtId="0" fontId="8" fillId="18" borderId="3" xfId="0" applyFont="1" applyFill="1" applyBorder="1" applyAlignment="1">
      <alignment horizontal="center" vertical="center"/>
    </xf>
    <xf numFmtId="0" fontId="8" fillId="12" borderId="3" xfId="0" applyFont="1" applyFill="1" applyBorder="1" applyAlignment="1">
      <alignment horizontal="center" vertical="center"/>
    </xf>
    <xf numFmtId="0" fontId="17" fillId="0" borderId="0" xfId="0" applyFont="1"/>
    <xf numFmtId="0" fontId="3" fillId="3" borderId="0" xfId="0" applyFont="1" applyFill="1"/>
    <xf numFmtId="0" fontId="8" fillId="13" borderId="0" xfId="0" applyFont="1" applyFill="1"/>
    <xf numFmtId="0" fontId="8" fillId="15" borderId="0" xfId="0" applyFont="1" applyFill="1"/>
    <xf numFmtId="0" fontId="8" fillId="16" borderId="0" xfId="0" applyFont="1" applyFill="1"/>
    <xf numFmtId="0" fontId="8" fillId="12" borderId="0" xfId="0" applyFont="1" applyFill="1"/>
    <xf numFmtId="0" fontId="8" fillId="11" borderId="0" xfId="0" applyFont="1" applyFill="1"/>
    <xf numFmtId="0" fontId="8" fillId="14" borderId="0" xfId="0" applyFont="1" applyFill="1"/>
    <xf numFmtId="0" fontId="8" fillId="17" borderId="0" xfId="0" applyFont="1" applyFill="1"/>
    <xf numFmtId="0" fontId="8" fillId="9" borderId="0" xfId="0" applyFont="1" applyFill="1"/>
    <xf numFmtId="0" fontId="8" fillId="18" borderId="0" xfId="0" applyFont="1" applyFill="1"/>
    <xf numFmtId="49" fontId="8" fillId="0" borderId="3" xfId="0" applyNumberFormat="1" applyFont="1" applyBorder="1" applyAlignment="1">
      <alignment horizontal="center" vertical="center" wrapText="1"/>
    </xf>
    <xf numFmtId="0" fontId="19" fillId="0" borderId="0" xfId="0" applyFont="1"/>
    <xf numFmtId="0" fontId="12" fillId="2" borderId="0" xfId="0" applyFont="1" applyFill="1"/>
    <xf numFmtId="0" fontId="13" fillId="3" borderId="0" xfId="0" applyFont="1" applyFill="1"/>
    <xf numFmtId="0" fontId="14" fillId="2" borderId="0" xfId="0" applyFont="1" applyFill="1" applyAlignment="1">
      <alignment vertical="center"/>
    </xf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7F9FC"/>
      <rgbColor rgb="FFFF00FF"/>
      <rgbColor rgb="FF00FFFF"/>
      <rgbColor rgb="FF800000"/>
      <rgbColor rgb="FF008000"/>
      <rgbColor rgb="FF000080"/>
      <rgbColor rgb="FFB8860B"/>
      <rgbColor rgb="FF800080"/>
      <rgbColor rgb="FF008080"/>
      <rgbColor rgb="FFBFBFBF"/>
      <rgbColor rgb="FF808080"/>
      <rgbColor rgb="FFE1D5F0"/>
      <rgbColor rgb="FF993366"/>
      <rgbColor rgb="FFFFF6C6"/>
      <rgbColor rgb="FFC6ECEB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8C6"/>
      <rgbColor rgb="FFFFF2CC"/>
      <rgbColor rgb="FFB3B3B3"/>
      <rgbColor rgb="FFF0C6C6"/>
      <rgbColor rgb="FFD9CBE0"/>
      <rgbColor rgb="FFF4D9B3"/>
      <rgbColor rgb="FF4F81BD"/>
      <rgbColor rgb="FF33CCCC"/>
      <rgbColor rgb="FF99CC00"/>
      <rgbColor rgb="FFD9D9D9"/>
      <rgbColor rgb="FFFF9900"/>
      <rgbColor rgb="FFFF6600"/>
      <rgbColor rgb="FF595959"/>
      <rgbColor rgb="FF7F7F7F"/>
      <rgbColor rgb="FF1F3864"/>
      <rgbColor rgb="FF2E7D32"/>
      <rgbColor rgb="FF003300"/>
      <rgbColor rgb="FF333300"/>
      <rgbColor rgb="FFC0392B"/>
      <rgbColor rgb="FF993366"/>
      <rgbColor rgb="FF2E5496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lang="de-DE"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Fortschritt je Kapitel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Dashboard!$F$11</c:f>
              <c:strCache>
                <c:ptCount val="1"/>
                <c:pt idx="0">
                  <c:v>davon Fertig</c:v>
                </c:pt>
              </c:strCache>
            </c:strRef>
          </c:tx>
          <c:spPr>
            <a:solidFill>
              <a:srgbClr val="2E7D32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Dashboard!$B$12:$B$19</c:f>
              <c:strCache>
                <c:ptCount val="8"/>
                <c:pt idx="0">
                  <c:v>KAP. E0</c:v>
                </c:pt>
                <c:pt idx="1">
                  <c:v>KAP. E4</c:v>
                </c:pt>
                <c:pt idx="2">
                  <c:v>KAP. E5</c:v>
                </c:pt>
                <c:pt idx="3">
                  <c:v>KAP. E6</c:v>
                </c:pt>
                <c:pt idx="4">
                  <c:v>KAP. E7</c:v>
                </c:pt>
                <c:pt idx="5">
                  <c:v>KAP. E8</c:v>
                </c:pt>
                <c:pt idx="6">
                  <c:v>KAP. E9</c:v>
                </c:pt>
                <c:pt idx="7">
                  <c:v>KAP. E10</c:v>
                </c:pt>
              </c:strCache>
            </c:strRef>
          </c:cat>
          <c:val>
            <c:numRef>
              <c:f>Dashboard!$F$12:$F$19</c:f>
              <c:numCache>
                <c:formatCode>General</c:formatCode>
                <c:ptCount val="8"/>
                <c:pt idx="0">
                  <c:v>4</c:v>
                </c:pt>
                <c:pt idx="1">
                  <c:v>13</c:v>
                </c:pt>
                <c:pt idx="2">
                  <c:v>13</c:v>
                </c:pt>
                <c:pt idx="3">
                  <c:v>53</c:v>
                </c:pt>
                <c:pt idx="4">
                  <c:v>33</c:v>
                </c:pt>
                <c:pt idx="5">
                  <c:v>24</c:v>
                </c:pt>
                <c:pt idx="6">
                  <c:v>25</c:v>
                </c:pt>
                <c:pt idx="7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48-F44B-8B03-1062A6EBDA1A}"/>
            </c:ext>
          </c:extLst>
        </c:ser>
        <c:ser>
          <c:idx val="1"/>
          <c:order val="1"/>
          <c:tx>
            <c:strRef>
              <c:f>Dashboard!$G$11</c:f>
              <c:strCache>
                <c:ptCount val="1"/>
                <c:pt idx="0">
                  <c:v>davon Offen</c:v>
                </c:pt>
              </c:strCache>
            </c:strRef>
          </c:tx>
          <c:spPr>
            <a:solidFill>
              <a:srgbClr val="C0392B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Dashboard!$B$12:$B$19</c:f>
              <c:strCache>
                <c:ptCount val="8"/>
                <c:pt idx="0">
                  <c:v>KAP. E0</c:v>
                </c:pt>
                <c:pt idx="1">
                  <c:v>KAP. E4</c:v>
                </c:pt>
                <c:pt idx="2">
                  <c:v>KAP. E5</c:v>
                </c:pt>
                <c:pt idx="3">
                  <c:v>KAP. E6</c:v>
                </c:pt>
                <c:pt idx="4">
                  <c:v>KAP. E7</c:v>
                </c:pt>
                <c:pt idx="5">
                  <c:v>KAP. E8</c:v>
                </c:pt>
                <c:pt idx="6">
                  <c:v>KAP. E9</c:v>
                </c:pt>
                <c:pt idx="7">
                  <c:v>KAP. E10</c:v>
                </c:pt>
              </c:strCache>
            </c:strRef>
          </c:cat>
          <c:val>
            <c:numRef>
              <c:f>Dashboard!$G$12:$G$19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48-F44B-8B03-1062A6EBDA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036440"/>
        <c:axId val="84522899"/>
      </c:barChart>
      <c:catAx>
        <c:axId val="7036440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lang="de-DE"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de-DE" sz="1000" b="1" strike="noStrike" spc="-1">
                    <a:solidFill>
                      <a:srgbClr val="000000"/>
                    </a:solidFill>
                    <a:latin typeface="Calibri"/>
                  </a:rPr>
                  <a:t>Anzahl Dokumente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84522899"/>
        <c:crosses val="autoZero"/>
        <c:auto val="1"/>
        <c:lblAlgn val="ctr"/>
        <c:lblOffset val="100"/>
        <c:noMultiLvlLbl val="0"/>
      </c:catAx>
      <c:valAx>
        <c:axId val="84522899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036440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lang="de-DE"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Status gesamt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Dashboard!$C$44</c:f>
              <c:strCache>
                <c:ptCount val="1"/>
                <c:pt idx="0">
                  <c:v>Anzahl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2E7D32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7D3B-4F4A-8E35-E05A744F1D59}"/>
              </c:ext>
            </c:extLst>
          </c:dPt>
          <c:dPt>
            <c:idx val="1"/>
            <c:bubble3D val="0"/>
            <c:spPr>
              <a:solidFill>
                <a:srgbClr val="C0392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7D3B-4F4A-8E35-E05A744F1D59}"/>
              </c:ext>
            </c:extLst>
          </c:dPt>
          <c:dPt>
            <c:idx val="2"/>
            <c:bubble3D val="0"/>
            <c:spPr>
              <a:solidFill>
                <a:srgbClr val="B8860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7D3B-4F4A-8E35-E05A744F1D59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3B-4F4A-8E35-E05A744F1D59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3B-4F4A-8E35-E05A744F1D59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D3B-4F4A-8E35-E05A744F1D5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1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Dashboard!$B$45:$B$47</c:f>
              <c:strCache>
                <c:ptCount val="3"/>
                <c:pt idx="0">
                  <c:v>Fertig</c:v>
                </c:pt>
                <c:pt idx="1">
                  <c:v>Offen</c:v>
                </c:pt>
                <c:pt idx="2">
                  <c:v>In Arbeit</c:v>
                </c:pt>
              </c:strCache>
            </c:strRef>
          </c:cat>
          <c:val>
            <c:numRef>
              <c:f>Dashboard!$C$45:$C$47</c:f>
              <c:numCache>
                <c:formatCode>General</c:formatCode>
                <c:ptCount val="3"/>
                <c:pt idx="0">
                  <c:v>174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D3B-4F4A-8E35-E05A744F1D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23</xdr:row>
      <xdr:rowOff>0</xdr:rowOff>
    </xdr:from>
    <xdr:to>
      <xdr:col>4</xdr:col>
      <xdr:colOff>1044000</xdr:colOff>
      <xdr:row>39</xdr:row>
      <xdr:rowOff>190800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23</xdr:row>
      <xdr:rowOff>0</xdr:rowOff>
    </xdr:from>
    <xdr:to>
      <xdr:col>15</xdr:col>
      <xdr:colOff>309600</xdr:colOff>
      <xdr:row>39</xdr:row>
      <xdr:rowOff>190800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47"/>
  <sheetViews>
    <sheetView showGridLines="0" zoomScaleNormal="100" workbookViewId="0"/>
  </sheetViews>
  <sheetFormatPr baseColWidth="10" defaultColWidth="8.6640625" defaultRowHeight="15" x14ac:dyDescent="0.2"/>
  <cols>
    <col min="1" max="1" width="3" customWidth="1"/>
    <col min="2" max="2" width="12" customWidth="1"/>
    <col min="3" max="3" width="46" customWidth="1"/>
    <col min="4" max="4" width="14" customWidth="1"/>
    <col min="5" max="5" width="16" customWidth="1"/>
    <col min="6" max="6" width="14" customWidth="1"/>
    <col min="7" max="9" width="16" customWidth="1"/>
    <col min="10" max="11" width="12" customWidth="1"/>
  </cols>
  <sheetData>
    <row r="2" spans="2:9" ht="15" customHeight="1" x14ac:dyDescent="0.2">
      <c r="B2" s="53" t="s">
        <v>0</v>
      </c>
      <c r="C2" s="53"/>
      <c r="D2" s="53"/>
      <c r="E2" s="53"/>
      <c r="F2" s="53"/>
      <c r="G2" s="53"/>
      <c r="H2" s="53"/>
    </row>
    <row r="3" spans="2:9" ht="15" customHeight="1" x14ac:dyDescent="0.2">
      <c r="B3" s="53"/>
      <c r="C3" s="53"/>
      <c r="D3" s="53"/>
      <c r="E3" s="53"/>
      <c r="F3" s="53"/>
      <c r="G3" s="53"/>
      <c r="H3" s="53"/>
    </row>
    <row r="4" spans="2:9" ht="15" customHeight="1" x14ac:dyDescent="0.2">
      <c r="B4" s="54" t="s">
        <v>1</v>
      </c>
      <c r="C4" s="54"/>
      <c r="D4" s="54"/>
      <c r="E4" s="54"/>
      <c r="F4" s="54"/>
      <c r="G4" s="54"/>
      <c r="H4" s="54"/>
    </row>
    <row r="6" spans="2:9" ht="15" customHeight="1" x14ac:dyDescent="0.2">
      <c r="B6" s="55" t="s">
        <v>2</v>
      </c>
      <c r="C6" s="55"/>
      <c r="D6" s="56" t="s">
        <v>3</v>
      </c>
      <c r="E6" s="56"/>
      <c r="F6" s="57" t="s">
        <v>4</v>
      </c>
      <c r="G6" s="57"/>
      <c r="H6" s="58" t="s">
        <v>5</v>
      </c>
      <c r="I6" s="58"/>
    </row>
    <row r="7" spans="2:9" ht="15" customHeight="1" x14ac:dyDescent="0.2">
      <c r="B7" s="59">
        <f>COUNTA(Dokumentenregister!$B$4:$B$185)</f>
        <v>174</v>
      </c>
      <c r="C7" s="59"/>
      <c r="D7" s="59">
        <f>COUNTIF(Dokumentenregister!$A$4:$A$185,"KAP*")</f>
        <v>8</v>
      </c>
      <c r="E7" s="59"/>
      <c r="F7" s="59">
        <f>COUNTIF(Dokumentenregister!$F$4:$F$185,"Hoch")</f>
        <v>85</v>
      </c>
      <c r="G7" s="59"/>
      <c r="H7" s="59">
        <f>COUNTIF(Dokumentenregister!$G$4:$G$185,"*Offen*")</f>
        <v>0</v>
      </c>
      <c r="I7" s="59"/>
    </row>
    <row r="8" spans="2:9" ht="15" customHeight="1" x14ac:dyDescent="0.2">
      <c r="B8" s="59"/>
      <c r="C8" s="59"/>
      <c r="D8" s="59"/>
      <c r="E8" s="59"/>
      <c r="F8" s="59"/>
      <c r="G8" s="59"/>
      <c r="H8" s="59"/>
      <c r="I8" s="59"/>
    </row>
    <row r="9" spans="2:9" ht="30" customHeight="1" x14ac:dyDescent="0.25">
      <c r="B9" s="60">
        <f>COUNTIF(Dokumentenregister!$G$4:$G$185,"*Fertig*")</f>
        <v>174</v>
      </c>
      <c r="C9" s="60"/>
      <c r="D9" s="61">
        <f>COUNTIF(Dokumentenregister!$G$4:$G$185,"*Arbeit*")</f>
        <v>0</v>
      </c>
      <c r="E9" s="61"/>
      <c r="F9" s="62" t="str">
        <f>TEXT(COUNTIF(Dokumentenregister!$G$4:$G$185,"*Fertig*")/COUNTA(Dokumentenregister!$B$4:$B$185),"0%")</f>
        <v>100%</v>
      </c>
      <c r="G9" s="62"/>
      <c r="H9" s="63">
        <f>COUNTIF(Dokumentenregister!$G$4:$G$185,"*Arbeit*")</f>
        <v>0</v>
      </c>
      <c r="I9" s="63"/>
    </row>
    <row r="10" spans="2:9" ht="15" customHeight="1" x14ac:dyDescent="0.2">
      <c r="B10" s="64" t="s">
        <v>6</v>
      </c>
      <c r="C10" s="64"/>
      <c r="D10" s="64" t="s">
        <v>7</v>
      </c>
      <c r="E10" s="64"/>
      <c r="F10" s="64" t="s">
        <v>8</v>
      </c>
      <c r="G10" s="64"/>
      <c r="H10" s="65" t="s">
        <v>9</v>
      </c>
      <c r="I10" s="65"/>
    </row>
    <row r="11" spans="2:9" ht="27.75" customHeight="1" x14ac:dyDescent="0.2">
      <c r="B11" s="1" t="s">
        <v>10</v>
      </c>
      <c r="C11" s="1" t="s">
        <v>11</v>
      </c>
      <c r="D11" s="1" t="s">
        <v>12</v>
      </c>
      <c r="E11" s="1" t="s">
        <v>13</v>
      </c>
      <c r="F11" s="2" t="s">
        <v>14</v>
      </c>
      <c r="G11" s="2" t="s">
        <v>15</v>
      </c>
      <c r="H11" s="2" t="s">
        <v>16</v>
      </c>
    </row>
    <row r="12" spans="2:9" ht="15" customHeight="1" x14ac:dyDescent="0.2">
      <c r="B12" s="3" t="s">
        <v>17</v>
      </c>
      <c r="C12" s="3" t="s">
        <v>18</v>
      </c>
      <c r="D12" s="4">
        <f>COUNTIF(Dokumentenregister!$J$4:$J$185,"E0")</f>
        <v>4</v>
      </c>
      <c r="E12" s="4">
        <f>COUNTIFS(Dokumentenregister!$J$4:$J$185,"E0",Dokumentenregister!$F$4:$F$185,"Hoch")</f>
        <v>4</v>
      </c>
      <c r="F12" s="5">
        <f>COUNTIFS(Dokumentenregister!$J$4:$J$185,"E0",Dokumentenregister!$G$4:$G$185,"*Fertig*")</f>
        <v>4</v>
      </c>
      <c r="G12" s="5">
        <f t="shared" ref="G12:G19" si="0">D12-F12</f>
        <v>0</v>
      </c>
      <c r="H12" s="6">
        <f t="shared" ref="H12:H19" si="1">IF(D12=0,0,F12/D12)</f>
        <v>1</v>
      </c>
    </row>
    <row r="13" spans="2:9" ht="15" customHeight="1" x14ac:dyDescent="0.2">
      <c r="B13" s="7" t="s">
        <v>19</v>
      </c>
      <c r="C13" s="7" t="s">
        <v>20</v>
      </c>
      <c r="D13" s="8">
        <f>COUNTIF(Dokumentenregister!$J$4:$J$185,"E4")</f>
        <v>13</v>
      </c>
      <c r="E13" s="8">
        <f>COUNTIFS(Dokumentenregister!$J$4:$J$185,"E4",Dokumentenregister!$F$4:$F$185,"Hoch")</f>
        <v>7</v>
      </c>
      <c r="F13" s="9">
        <f>COUNTIFS(Dokumentenregister!$J$4:$J$185,"E4",Dokumentenregister!$G$4:$G$185,"*Fertig*")</f>
        <v>13</v>
      </c>
      <c r="G13" s="9">
        <f t="shared" si="0"/>
        <v>0</v>
      </c>
      <c r="H13" s="10">
        <f t="shared" si="1"/>
        <v>1</v>
      </c>
    </row>
    <row r="14" spans="2:9" ht="15" customHeight="1" x14ac:dyDescent="0.2">
      <c r="B14" s="3" t="s">
        <v>21</v>
      </c>
      <c r="C14" s="3" t="s">
        <v>22</v>
      </c>
      <c r="D14" s="4">
        <f>COUNTIF(Dokumentenregister!$J$4:$J$185,"E5")</f>
        <v>13</v>
      </c>
      <c r="E14" s="4">
        <f>COUNTIFS(Dokumentenregister!$J$4:$J$185,"E5",Dokumentenregister!$F$4:$F$185,"Hoch")</f>
        <v>8</v>
      </c>
      <c r="F14" s="5">
        <f>COUNTIFS(Dokumentenregister!$J$4:$J$185,"E5",Dokumentenregister!$G$4:$G$185,"*Fertig*")</f>
        <v>13</v>
      </c>
      <c r="G14" s="5">
        <f t="shared" si="0"/>
        <v>0</v>
      </c>
      <c r="H14" s="6">
        <f t="shared" si="1"/>
        <v>1</v>
      </c>
    </row>
    <row r="15" spans="2:9" ht="15" customHeight="1" x14ac:dyDescent="0.2">
      <c r="B15" s="7" t="s">
        <v>23</v>
      </c>
      <c r="C15" s="7" t="s">
        <v>24</v>
      </c>
      <c r="D15" s="8">
        <f>COUNTIF(Dokumentenregister!$J$4:$J$185,"E6")</f>
        <v>53</v>
      </c>
      <c r="E15" s="8">
        <f>COUNTIFS(Dokumentenregister!$J$4:$J$185,"E6",Dokumentenregister!$F$4:$F$185,"Hoch")</f>
        <v>24</v>
      </c>
      <c r="F15" s="9">
        <f>COUNTIFS(Dokumentenregister!$J$4:$J$185,"E6",Dokumentenregister!$G$4:$G$185,"*Fertig*")</f>
        <v>53</v>
      </c>
      <c r="G15" s="9">
        <f t="shared" si="0"/>
        <v>0</v>
      </c>
      <c r="H15" s="10">
        <f t="shared" si="1"/>
        <v>1</v>
      </c>
    </row>
    <row r="16" spans="2:9" ht="15" customHeight="1" x14ac:dyDescent="0.2">
      <c r="B16" s="3" t="s">
        <v>25</v>
      </c>
      <c r="C16" s="3" t="s">
        <v>26</v>
      </c>
      <c r="D16" s="4">
        <f>COUNTIF(Dokumentenregister!$J$4:$J$185,"E7")</f>
        <v>33</v>
      </c>
      <c r="E16" s="4">
        <f>COUNTIFS(Dokumentenregister!$J$4:$J$185,"E7",Dokumentenregister!$F$4:$F$185,"Hoch")</f>
        <v>15</v>
      </c>
      <c r="F16" s="5">
        <f>COUNTIFS(Dokumentenregister!$J$4:$J$185,"E7",Dokumentenregister!$G$4:$G$185,"*Fertig*")</f>
        <v>33</v>
      </c>
      <c r="G16" s="5">
        <f t="shared" si="0"/>
        <v>0</v>
      </c>
      <c r="H16" s="6">
        <f t="shared" si="1"/>
        <v>1</v>
      </c>
    </row>
    <row r="17" spans="2:8" ht="15" customHeight="1" x14ac:dyDescent="0.2">
      <c r="B17" s="7" t="s">
        <v>27</v>
      </c>
      <c r="C17" s="7" t="s">
        <v>28</v>
      </c>
      <c r="D17" s="8">
        <f>COUNTIF(Dokumentenregister!$J$4:$J$185,"E8")</f>
        <v>24</v>
      </c>
      <c r="E17" s="8">
        <f>COUNTIFS(Dokumentenregister!$J$4:$J$185,"E8",Dokumentenregister!$F$4:$F$185,"Hoch")</f>
        <v>13</v>
      </c>
      <c r="F17" s="9">
        <f>COUNTIFS(Dokumentenregister!$J$4:$J$185,"E8",Dokumentenregister!$G$4:$G$185,"*Fertig*")</f>
        <v>24</v>
      </c>
      <c r="G17" s="9">
        <f t="shared" si="0"/>
        <v>0</v>
      </c>
      <c r="H17" s="10">
        <f t="shared" si="1"/>
        <v>1</v>
      </c>
    </row>
    <row r="18" spans="2:8" ht="15" customHeight="1" x14ac:dyDescent="0.2">
      <c r="B18" s="3" t="s">
        <v>29</v>
      </c>
      <c r="C18" s="3" t="s">
        <v>30</v>
      </c>
      <c r="D18" s="4">
        <f>COUNTIF(Dokumentenregister!$J$4:$J$185,"E9")</f>
        <v>25</v>
      </c>
      <c r="E18" s="4">
        <f>COUNTIFS(Dokumentenregister!$J$4:$J$185,"E9",Dokumentenregister!$F$4:$F$185,"Hoch")</f>
        <v>10</v>
      </c>
      <c r="F18" s="5">
        <f>COUNTIFS(Dokumentenregister!$J$4:$J$185,"E9",Dokumentenregister!$G$4:$G$185,"*Fertig*")</f>
        <v>25</v>
      </c>
      <c r="G18" s="5">
        <f t="shared" si="0"/>
        <v>0</v>
      </c>
      <c r="H18" s="6">
        <f t="shared" si="1"/>
        <v>1</v>
      </c>
    </row>
    <row r="19" spans="2:8" ht="15" customHeight="1" x14ac:dyDescent="0.2">
      <c r="B19" s="7" t="s">
        <v>31</v>
      </c>
      <c r="C19" s="7" t="s">
        <v>32</v>
      </c>
      <c r="D19" s="8">
        <f>COUNTIF(Dokumentenregister!$J$4:$J$185,"E10")</f>
        <v>9</v>
      </c>
      <c r="E19" s="8">
        <f>COUNTIFS(Dokumentenregister!$J$4:$J$185,"E10",Dokumentenregister!$F$4:$F$185,"Hoch")</f>
        <v>4</v>
      </c>
      <c r="F19" s="9">
        <f>COUNTIFS(Dokumentenregister!$J$4:$J$185,"E10",Dokumentenregister!$G$4:$G$185,"*Fertig*")</f>
        <v>9</v>
      </c>
      <c r="G19" s="9">
        <f t="shared" si="0"/>
        <v>0</v>
      </c>
      <c r="H19" s="10">
        <f t="shared" si="1"/>
        <v>1</v>
      </c>
    </row>
    <row r="22" spans="2:8" ht="75" customHeight="1" x14ac:dyDescent="0.2">
      <c r="B22" s="66" t="s">
        <v>33</v>
      </c>
      <c r="C22" s="66"/>
      <c r="D22" s="66"/>
      <c r="E22" s="66"/>
      <c r="F22" s="66"/>
      <c r="G22" s="66"/>
      <c r="H22" s="66"/>
    </row>
    <row r="43" spans="2:3" x14ac:dyDescent="0.2">
      <c r="B43" s="11" t="s">
        <v>34</v>
      </c>
    </row>
    <row r="44" spans="2:3" ht="15" customHeight="1" x14ac:dyDescent="0.2">
      <c r="B44" s="12" t="s">
        <v>35</v>
      </c>
      <c r="C44" s="12" t="s">
        <v>36</v>
      </c>
    </row>
    <row r="45" spans="2:3" x14ac:dyDescent="0.2">
      <c r="B45" s="13" t="s">
        <v>37</v>
      </c>
      <c r="C45" s="13">
        <f>COUNTIF(Dokumentenregister!$G$4:$G$185,"*Fertig*")</f>
        <v>174</v>
      </c>
    </row>
    <row r="46" spans="2:3" x14ac:dyDescent="0.2">
      <c r="B46" s="13" t="s">
        <v>38</v>
      </c>
      <c r="C46" s="13">
        <f>COUNTIF(Dokumentenregister!$G$4:$G$185,"*Offen*")</f>
        <v>0</v>
      </c>
    </row>
    <row r="47" spans="2:3" x14ac:dyDescent="0.2">
      <c r="B47" s="13" t="s">
        <v>39</v>
      </c>
      <c r="C47" s="13">
        <f>COUNTIF(Dokumentenregister!$G$4:$G$185,"*Arbeit*")</f>
        <v>0</v>
      </c>
    </row>
  </sheetData>
  <mergeCells count="19">
    <mergeCell ref="B10:C10"/>
    <mergeCell ref="D10:E10"/>
    <mergeCell ref="F10:G10"/>
    <mergeCell ref="H10:I10"/>
    <mergeCell ref="B22:H22"/>
    <mergeCell ref="B7:C8"/>
    <mergeCell ref="D7:E8"/>
    <mergeCell ref="F7:G8"/>
    <mergeCell ref="H7:I8"/>
    <mergeCell ref="B9:C9"/>
    <mergeCell ref="D9:E9"/>
    <mergeCell ref="F9:G9"/>
    <mergeCell ref="H9:I9"/>
    <mergeCell ref="B2:H3"/>
    <mergeCell ref="B4:H4"/>
    <mergeCell ref="B6:C6"/>
    <mergeCell ref="D6:E6"/>
    <mergeCell ref="F6:G6"/>
    <mergeCell ref="H6:I6"/>
  </mergeCells>
  <conditionalFormatting sqref="H12:H19">
    <cfRule type="dataBar" priority="2">
      <dataBar>
        <cfvo type="num" val="0"/>
        <cfvo type="num" val="1"/>
        <color rgb="FF2E7D32"/>
      </dataBar>
      <extLst>
        <ext xmlns:x14="http://schemas.microsoft.com/office/spreadsheetml/2009/9/main" uri="{B025F937-C7B1-47D3-B67F-A62EFF666E3E}">
          <x14:id>{76A177D0-8E3F-4011-9F52-F9FBFFF87E54}</x14:id>
        </ext>
      </extLst>
    </cfRule>
  </conditionalFormatting>
  <pageMargins left="0.75" right="0.75" top="1" bottom="1" header="0.511811023622047" footer="0.511811023622047"/>
  <pageSetup paperSize="9" orientation="landscape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6A177D0-8E3F-4011-9F52-F9FBFFF87E54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2E7D32"/>
            </x14:dataBar>
          </x14:cfRule>
          <xm:sqref>H12:H19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7"/>
  <sheetViews>
    <sheetView tabSelected="1" zoomScaleNormal="100" workbookViewId="0">
      <pane ySplit="3" topLeftCell="A4" activePane="bottomLeft" state="frozen"/>
      <selection pane="bottomLeft" activeCell="A4" sqref="A4:I4"/>
    </sheetView>
  </sheetViews>
  <sheetFormatPr baseColWidth="10" defaultColWidth="8.6640625" defaultRowHeight="15" x14ac:dyDescent="0.2"/>
  <cols>
    <col min="1" max="1" width="8" customWidth="1"/>
    <col min="2" max="2" width="12" customWidth="1"/>
    <col min="3" max="3" width="8" customWidth="1"/>
    <col min="4" max="4" width="48" customWidth="1"/>
    <col min="5" max="5" width="15" customWidth="1"/>
    <col min="6" max="6" width="11" customWidth="1"/>
    <col min="7" max="7" width="13" customWidth="1"/>
    <col min="8" max="8" width="16" customWidth="1"/>
    <col min="9" max="9" width="42.6640625" customWidth="1"/>
    <col min="10" max="10" width="6" hidden="1" customWidth="1"/>
  </cols>
  <sheetData>
    <row r="1" spans="1:10" ht="16.5" customHeight="1" x14ac:dyDescent="0.2">
      <c r="A1" s="50" t="s">
        <v>40</v>
      </c>
      <c r="B1" s="50"/>
      <c r="C1" s="50"/>
      <c r="D1" s="50"/>
      <c r="E1" s="50"/>
      <c r="F1" s="50"/>
      <c r="G1" s="50"/>
      <c r="H1" s="50"/>
      <c r="I1" s="50"/>
    </row>
    <row r="2" spans="1:10" ht="15" customHeight="1" x14ac:dyDescent="0.2">
      <c r="A2" s="51" t="s">
        <v>41</v>
      </c>
      <c r="B2" s="51"/>
      <c r="C2" s="51"/>
      <c r="D2" s="51"/>
      <c r="E2" s="51"/>
      <c r="F2" s="51"/>
      <c r="G2" s="51"/>
      <c r="H2" s="51"/>
      <c r="I2" s="51"/>
    </row>
    <row r="3" spans="1:10" ht="25.5" customHeight="1" x14ac:dyDescent="0.2">
      <c r="A3" s="14" t="s">
        <v>42</v>
      </c>
      <c r="B3" s="14" t="s">
        <v>43</v>
      </c>
      <c r="C3" s="14" t="s">
        <v>44</v>
      </c>
      <c r="D3" s="14" t="s">
        <v>45</v>
      </c>
      <c r="E3" s="14" t="s">
        <v>46</v>
      </c>
      <c r="F3" s="14" t="s">
        <v>47</v>
      </c>
      <c r="G3" s="14" t="s">
        <v>35</v>
      </c>
      <c r="H3" s="14" t="s">
        <v>48</v>
      </c>
      <c r="I3" s="14" t="s">
        <v>49</v>
      </c>
    </row>
    <row r="4" spans="1:10" ht="19.5" customHeight="1" x14ac:dyDescent="0.2">
      <c r="A4" s="52" t="s">
        <v>50</v>
      </c>
      <c r="B4" s="52"/>
      <c r="C4" s="52"/>
      <c r="D4" s="52"/>
      <c r="E4" s="52"/>
      <c r="F4" s="52"/>
      <c r="G4" s="52"/>
      <c r="H4" s="52"/>
      <c r="I4" s="52"/>
    </row>
    <row r="5" spans="1:10" ht="24" customHeight="1" x14ac:dyDescent="0.2">
      <c r="A5" s="15">
        <v>1</v>
      </c>
      <c r="B5" s="16" t="s">
        <v>51</v>
      </c>
      <c r="C5" s="17" t="s">
        <v>52</v>
      </c>
      <c r="D5" s="18" t="s">
        <v>53</v>
      </c>
      <c r="E5" s="19" t="s">
        <v>54</v>
      </c>
      <c r="F5" s="19" t="s">
        <v>55</v>
      </c>
      <c r="G5" s="20" t="s">
        <v>56</v>
      </c>
      <c r="H5" s="20"/>
      <c r="I5" s="21"/>
      <c r="J5" t="s">
        <v>57</v>
      </c>
    </row>
    <row r="6" spans="1:10" ht="24" customHeight="1" x14ac:dyDescent="0.2">
      <c r="A6" s="15">
        <v>2</v>
      </c>
      <c r="B6" s="16" t="s">
        <v>58</v>
      </c>
      <c r="C6" s="17" t="s">
        <v>52</v>
      </c>
      <c r="D6" s="18" t="s">
        <v>59</v>
      </c>
      <c r="E6" s="19" t="s">
        <v>54</v>
      </c>
      <c r="F6" s="19" t="s">
        <v>55</v>
      </c>
      <c r="G6" s="20" t="s">
        <v>56</v>
      </c>
      <c r="H6" s="20"/>
      <c r="I6" s="21"/>
      <c r="J6" t="s">
        <v>57</v>
      </c>
    </row>
    <row r="7" spans="1:10" ht="24" customHeight="1" x14ac:dyDescent="0.2">
      <c r="A7" s="22">
        <v>3</v>
      </c>
      <c r="B7" s="23" t="s">
        <v>60</v>
      </c>
      <c r="C7" s="24" t="s">
        <v>61</v>
      </c>
      <c r="D7" s="25" t="s">
        <v>474</v>
      </c>
      <c r="E7" s="22" t="s">
        <v>54</v>
      </c>
      <c r="F7" s="22" t="s">
        <v>55</v>
      </c>
      <c r="G7" s="26" t="s">
        <v>56</v>
      </c>
      <c r="H7" s="26"/>
      <c r="I7" s="27"/>
      <c r="J7" s="22" t="s">
        <v>57</v>
      </c>
    </row>
    <row r="8" spans="1:10" ht="24" customHeight="1" x14ac:dyDescent="0.2">
      <c r="A8" s="22">
        <v>4</v>
      </c>
      <c r="B8" s="23" t="s">
        <v>62</v>
      </c>
      <c r="C8" s="28" t="s">
        <v>63</v>
      </c>
      <c r="D8" s="25" t="s">
        <v>64</v>
      </c>
      <c r="E8" s="22" t="s">
        <v>65</v>
      </c>
      <c r="F8" s="22" t="s">
        <v>55</v>
      </c>
      <c r="G8" s="26" t="s">
        <v>56</v>
      </c>
      <c r="H8" s="26"/>
      <c r="I8" s="27"/>
      <c r="J8" s="22" t="s">
        <v>57</v>
      </c>
    </row>
    <row r="9" spans="1:10" ht="19.5" customHeight="1" x14ac:dyDescent="0.2">
      <c r="A9" s="52" t="s">
        <v>67</v>
      </c>
      <c r="B9" s="52"/>
      <c r="C9" s="52"/>
      <c r="D9" s="52"/>
      <c r="E9" s="52"/>
      <c r="F9" s="52"/>
      <c r="G9" s="52"/>
      <c r="H9" s="52"/>
      <c r="I9" s="52"/>
    </row>
    <row r="10" spans="1:10" ht="24" customHeight="1" x14ac:dyDescent="0.2">
      <c r="A10" s="15">
        <v>5</v>
      </c>
      <c r="B10" s="16" t="s">
        <v>68</v>
      </c>
      <c r="C10" s="29" t="s">
        <v>69</v>
      </c>
      <c r="D10" s="18" t="s">
        <v>70</v>
      </c>
      <c r="E10" s="19" t="s">
        <v>71</v>
      </c>
      <c r="F10" s="19" t="s">
        <v>55</v>
      </c>
      <c r="G10" s="20" t="s">
        <v>56</v>
      </c>
      <c r="H10" s="20"/>
      <c r="I10" s="21"/>
      <c r="J10" t="s">
        <v>72</v>
      </c>
    </row>
    <row r="11" spans="1:10" ht="24" customHeight="1" x14ac:dyDescent="0.2">
      <c r="A11" s="15">
        <v>6</v>
      </c>
      <c r="B11" s="16" t="s">
        <v>73</v>
      </c>
      <c r="C11" s="30" t="s">
        <v>74</v>
      </c>
      <c r="D11" s="18" t="s">
        <v>75</v>
      </c>
      <c r="E11" s="19" t="s">
        <v>71</v>
      </c>
      <c r="F11" s="19" t="s">
        <v>76</v>
      </c>
      <c r="G11" s="20" t="s">
        <v>56</v>
      </c>
      <c r="H11" s="20"/>
      <c r="I11" s="21"/>
      <c r="J11" t="s">
        <v>72</v>
      </c>
    </row>
    <row r="12" spans="1:10" ht="24" customHeight="1" x14ac:dyDescent="0.2">
      <c r="A12" s="15">
        <v>7</v>
      </c>
      <c r="B12" s="16" t="s">
        <v>77</v>
      </c>
      <c r="C12" s="30" t="s">
        <v>74</v>
      </c>
      <c r="D12" s="18" t="s">
        <v>78</v>
      </c>
      <c r="E12" s="19" t="s">
        <v>71</v>
      </c>
      <c r="F12" s="19" t="s">
        <v>76</v>
      </c>
      <c r="G12" s="20" t="s">
        <v>56</v>
      </c>
      <c r="H12" s="20"/>
      <c r="I12" s="21"/>
      <c r="J12" t="s">
        <v>72</v>
      </c>
    </row>
    <row r="13" spans="1:10" ht="24" customHeight="1" x14ac:dyDescent="0.2">
      <c r="A13" s="15">
        <v>8</v>
      </c>
      <c r="B13" s="16" t="s">
        <v>79</v>
      </c>
      <c r="C13" s="29" t="s">
        <v>69</v>
      </c>
      <c r="D13" s="18" t="s">
        <v>80</v>
      </c>
      <c r="E13" s="19" t="s">
        <v>81</v>
      </c>
      <c r="F13" s="19" t="s">
        <v>55</v>
      </c>
      <c r="G13" s="20" t="s">
        <v>56</v>
      </c>
      <c r="H13" s="20"/>
      <c r="I13" s="21"/>
      <c r="J13" t="s">
        <v>72</v>
      </c>
    </row>
    <row r="14" spans="1:10" ht="24" customHeight="1" x14ac:dyDescent="0.2">
      <c r="A14" s="15">
        <v>9</v>
      </c>
      <c r="B14" s="16" t="s">
        <v>82</v>
      </c>
      <c r="C14" s="29" t="s">
        <v>69</v>
      </c>
      <c r="D14" s="18" t="s">
        <v>20</v>
      </c>
      <c r="E14" s="19" t="s">
        <v>83</v>
      </c>
      <c r="F14" s="19" t="s">
        <v>55</v>
      </c>
      <c r="G14" s="20" t="s">
        <v>56</v>
      </c>
      <c r="H14" s="20"/>
      <c r="I14" s="21"/>
      <c r="J14" t="s">
        <v>72</v>
      </c>
    </row>
    <row r="15" spans="1:10" ht="24" customHeight="1" x14ac:dyDescent="0.2">
      <c r="A15" s="15">
        <v>10</v>
      </c>
      <c r="B15" s="16" t="s">
        <v>84</v>
      </c>
      <c r="C15" s="29" t="s">
        <v>69</v>
      </c>
      <c r="D15" s="18" t="s">
        <v>85</v>
      </c>
      <c r="E15" s="19" t="s">
        <v>83</v>
      </c>
      <c r="F15" s="19" t="s">
        <v>55</v>
      </c>
      <c r="G15" s="20" t="s">
        <v>56</v>
      </c>
      <c r="H15" s="20"/>
      <c r="I15" s="21"/>
      <c r="J15" t="s">
        <v>72</v>
      </c>
    </row>
    <row r="16" spans="1:10" ht="24" customHeight="1" x14ac:dyDescent="0.2">
      <c r="A16" s="15">
        <v>11</v>
      </c>
      <c r="B16" s="16" t="s">
        <v>86</v>
      </c>
      <c r="C16" s="31" t="s">
        <v>87</v>
      </c>
      <c r="D16" s="18" t="s">
        <v>88</v>
      </c>
      <c r="E16" s="19" t="s">
        <v>83</v>
      </c>
      <c r="F16" s="19" t="s">
        <v>76</v>
      </c>
      <c r="G16" s="20" t="s">
        <v>56</v>
      </c>
      <c r="H16" s="20"/>
      <c r="I16" s="21"/>
      <c r="J16" t="s">
        <v>72</v>
      </c>
    </row>
    <row r="17" spans="1:10" ht="24" customHeight="1" x14ac:dyDescent="0.2">
      <c r="A17" s="15">
        <v>12</v>
      </c>
      <c r="B17" s="16" t="s">
        <v>89</v>
      </c>
      <c r="C17" s="31" t="s">
        <v>87</v>
      </c>
      <c r="D17" s="18" t="s">
        <v>90</v>
      </c>
      <c r="E17" s="19" t="s">
        <v>83</v>
      </c>
      <c r="F17" s="19" t="s">
        <v>76</v>
      </c>
      <c r="G17" s="20" t="s">
        <v>56</v>
      </c>
      <c r="H17" s="20"/>
      <c r="I17" s="21"/>
      <c r="J17" t="s">
        <v>72</v>
      </c>
    </row>
    <row r="18" spans="1:10" ht="24" customHeight="1" x14ac:dyDescent="0.2">
      <c r="A18" s="15">
        <v>13</v>
      </c>
      <c r="B18" s="16" t="s">
        <v>91</v>
      </c>
      <c r="C18" s="32" t="s">
        <v>61</v>
      </c>
      <c r="D18" s="18" t="s">
        <v>92</v>
      </c>
      <c r="E18" s="19" t="s">
        <v>83</v>
      </c>
      <c r="F18" s="19" t="s">
        <v>55</v>
      </c>
      <c r="G18" s="20" t="s">
        <v>56</v>
      </c>
      <c r="H18" s="20"/>
      <c r="I18" s="21"/>
      <c r="J18" t="s">
        <v>72</v>
      </c>
    </row>
    <row r="19" spans="1:10" ht="24" customHeight="1" x14ac:dyDescent="0.2">
      <c r="A19" s="15">
        <v>14</v>
      </c>
      <c r="B19" s="16" t="s">
        <v>93</v>
      </c>
      <c r="C19" s="32" t="s">
        <v>61</v>
      </c>
      <c r="D19" s="18" t="s">
        <v>94</v>
      </c>
      <c r="E19" s="19" t="s">
        <v>83</v>
      </c>
      <c r="F19" s="19" t="s">
        <v>76</v>
      </c>
      <c r="G19" s="20" t="s">
        <v>56</v>
      </c>
      <c r="H19" s="20"/>
      <c r="I19" s="21"/>
      <c r="J19" t="s">
        <v>72</v>
      </c>
    </row>
    <row r="20" spans="1:10" ht="24" customHeight="1" x14ac:dyDescent="0.2">
      <c r="A20" s="15">
        <v>15</v>
      </c>
      <c r="B20" s="16" t="s">
        <v>95</v>
      </c>
      <c r="C20" s="32" t="s">
        <v>61</v>
      </c>
      <c r="D20" s="18" t="s">
        <v>96</v>
      </c>
      <c r="E20" s="19" t="s">
        <v>97</v>
      </c>
      <c r="F20" s="19" t="s">
        <v>55</v>
      </c>
      <c r="G20" s="20" t="s">
        <v>56</v>
      </c>
      <c r="H20" s="20"/>
      <c r="I20" s="21"/>
      <c r="J20" t="s">
        <v>72</v>
      </c>
    </row>
    <row r="21" spans="1:10" ht="24" customHeight="1" x14ac:dyDescent="0.2">
      <c r="A21" s="15">
        <v>16</v>
      </c>
      <c r="B21" s="16" t="s">
        <v>98</v>
      </c>
      <c r="C21" s="32" t="s">
        <v>61</v>
      </c>
      <c r="D21" s="18" t="s">
        <v>99</v>
      </c>
      <c r="E21" s="19" t="s">
        <v>470</v>
      </c>
      <c r="F21" s="19" t="s">
        <v>55</v>
      </c>
      <c r="G21" s="20" t="s">
        <v>56</v>
      </c>
      <c r="H21" s="20"/>
      <c r="I21" s="21"/>
      <c r="J21" t="s">
        <v>72</v>
      </c>
    </row>
    <row r="22" spans="1:10" ht="19.5" customHeight="1" x14ac:dyDescent="0.2">
      <c r="A22" s="15">
        <v>17</v>
      </c>
      <c r="B22" s="16" t="s">
        <v>100</v>
      </c>
      <c r="C22" s="32" t="s">
        <v>61</v>
      </c>
      <c r="D22" s="18" t="s">
        <v>101</v>
      </c>
      <c r="E22" s="19" t="s">
        <v>470</v>
      </c>
      <c r="F22" s="19" t="s">
        <v>76</v>
      </c>
      <c r="G22" s="20" t="s">
        <v>56</v>
      </c>
      <c r="H22" s="20"/>
      <c r="I22" s="21"/>
      <c r="J22" t="s">
        <v>72</v>
      </c>
    </row>
    <row r="23" spans="1:10" ht="19.5" customHeight="1" x14ac:dyDescent="0.2">
      <c r="A23" s="52" t="s">
        <v>102</v>
      </c>
      <c r="B23" s="52"/>
      <c r="C23" s="52"/>
      <c r="D23" s="52"/>
      <c r="E23" s="52"/>
      <c r="F23" s="52"/>
      <c r="G23" s="52"/>
      <c r="H23" s="52"/>
      <c r="I23" s="52"/>
    </row>
    <row r="24" spans="1:10" ht="24" customHeight="1" x14ac:dyDescent="0.2">
      <c r="A24" s="15">
        <v>18</v>
      </c>
      <c r="B24" s="16" t="s">
        <v>103</v>
      </c>
      <c r="C24" s="33" t="s">
        <v>104</v>
      </c>
      <c r="D24" s="18" t="s">
        <v>105</v>
      </c>
      <c r="E24" s="19" t="s">
        <v>106</v>
      </c>
      <c r="F24" s="19" t="s">
        <v>55</v>
      </c>
      <c r="G24" s="20" t="s">
        <v>56</v>
      </c>
      <c r="H24" s="20"/>
      <c r="I24" s="21"/>
      <c r="J24" t="s">
        <v>107</v>
      </c>
    </row>
    <row r="25" spans="1:10" ht="24" customHeight="1" x14ac:dyDescent="0.2">
      <c r="A25" s="15">
        <v>19</v>
      </c>
      <c r="B25" s="16" t="s">
        <v>108</v>
      </c>
      <c r="C25" s="33" t="s">
        <v>104</v>
      </c>
      <c r="D25" s="18" t="s">
        <v>109</v>
      </c>
      <c r="E25" s="19" t="s">
        <v>106</v>
      </c>
      <c r="F25" s="19" t="s">
        <v>55</v>
      </c>
      <c r="G25" s="20" t="s">
        <v>56</v>
      </c>
      <c r="H25" s="20"/>
      <c r="I25" s="21"/>
      <c r="J25" t="s">
        <v>107</v>
      </c>
    </row>
    <row r="26" spans="1:10" ht="24" customHeight="1" x14ac:dyDescent="0.2">
      <c r="A26" s="15">
        <v>20</v>
      </c>
      <c r="B26" s="16" t="s">
        <v>460</v>
      </c>
      <c r="C26" s="29" t="s">
        <v>69</v>
      </c>
      <c r="D26" s="18" t="s">
        <v>461</v>
      </c>
      <c r="E26" s="19" t="s">
        <v>112</v>
      </c>
      <c r="F26" s="19" t="s">
        <v>55</v>
      </c>
      <c r="G26" s="20" t="s">
        <v>56</v>
      </c>
      <c r="H26" s="20"/>
      <c r="I26" s="21"/>
      <c r="J26" t="s">
        <v>107</v>
      </c>
    </row>
    <row r="27" spans="1:10" ht="24" customHeight="1" x14ac:dyDescent="0.2">
      <c r="A27" s="15">
        <v>21</v>
      </c>
      <c r="B27" s="16" t="s">
        <v>110</v>
      </c>
      <c r="C27" s="29" t="s">
        <v>69</v>
      </c>
      <c r="D27" s="18" t="s">
        <v>111</v>
      </c>
      <c r="E27" s="19" t="s">
        <v>112</v>
      </c>
      <c r="F27" s="19" t="s">
        <v>55</v>
      </c>
      <c r="G27" s="20" t="s">
        <v>56</v>
      </c>
      <c r="H27" s="20"/>
      <c r="I27" s="21"/>
      <c r="J27" t="s">
        <v>107</v>
      </c>
    </row>
    <row r="28" spans="1:10" ht="24" customHeight="1" x14ac:dyDescent="0.2">
      <c r="A28" s="15">
        <v>22</v>
      </c>
      <c r="B28" s="16" t="s">
        <v>113</v>
      </c>
      <c r="C28" s="29" t="s">
        <v>69</v>
      </c>
      <c r="D28" s="18" t="s">
        <v>114</v>
      </c>
      <c r="E28" s="19" t="s">
        <v>115</v>
      </c>
      <c r="F28" s="19" t="s">
        <v>55</v>
      </c>
      <c r="G28" s="20" t="s">
        <v>56</v>
      </c>
      <c r="H28" s="20"/>
      <c r="I28" s="21"/>
      <c r="J28" t="s">
        <v>107</v>
      </c>
    </row>
    <row r="29" spans="1:10" ht="24" customHeight="1" x14ac:dyDescent="0.2">
      <c r="A29" s="15">
        <v>23</v>
      </c>
      <c r="B29" s="16" t="s">
        <v>116</v>
      </c>
      <c r="C29" s="30" t="s">
        <v>74</v>
      </c>
      <c r="D29" s="18" t="s">
        <v>117</v>
      </c>
      <c r="E29" s="19" t="s">
        <v>115</v>
      </c>
      <c r="F29" s="19" t="s">
        <v>76</v>
      </c>
      <c r="G29" s="20" t="s">
        <v>56</v>
      </c>
      <c r="H29" s="20"/>
      <c r="I29" s="21"/>
      <c r="J29" t="s">
        <v>107</v>
      </c>
    </row>
    <row r="30" spans="1:10" ht="24" customHeight="1" x14ac:dyDescent="0.2">
      <c r="A30" s="15">
        <v>24</v>
      </c>
      <c r="B30" s="16" t="s">
        <v>118</v>
      </c>
      <c r="C30" s="30" t="s">
        <v>74</v>
      </c>
      <c r="D30" s="18" t="s">
        <v>119</v>
      </c>
      <c r="E30" s="19" t="s">
        <v>115</v>
      </c>
      <c r="F30" s="19" t="s">
        <v>76</v>
      </c>
      <c r="G30" s="20" t="s">
        <v>56</v>
      </c>
      <c r="H30" s="20"/>
      <c r="I30" s="21"/>
      <c r="J30" t="s">
        <v>107</v>
      </c>
    </row>
    <row r="31" spans="1:10" ht="24" customHeight="1" x14ac:dyDescent="0.2">
      <c r="A31" s="15">
        <v>25</v>
      </c>
      <c r="B31" s="16" t="s">
        <v>120</v>
      </c>
      <c r="C31" s="30" t="s">
        <v>74</v>
      </c>
      <c r="D31" s="18" t="s">
        <v>121</v>
      </c>
      <c r="E31" s="19" t="s">
        <v>112</v>
      </c>
      <c r="F31" s="19" t="s">
        <v>76</v>
      </c>
      <c r="G31" s="20" t="s">
        <v>56</v>
      </c>
      <c r="H31" s="20"/>
      <c r="I31" s="21"/>
      <c r="J31" t="s">
        <v>107</v>
      </c>
    </row>
    <row r="32" spans="1:10" ht="24" customHeight="1" x14ac:dyDescent="0.2">
      <c r="A32" s="15">
        <v>26</v>
      </c>
      <c r="B32" s="16" t="s">
        <v>122</v>
      </c>
      <c r="C32" s="30" t="s">
        <v>74</v>
      </c>
      <c r="D32" s="18" t="s">
        <v>123</v>
      </c>
      <c r="E32" s="19" t="s">
        <v>115</v>
      </c>
      <c r="F32" s="19" t="s">
        <v>55</v>
      </c>
      <c r="G32" s="20" t="s">
        <v>56</v>
      </c>
      <c r="H32" s="20"/>
      <c r="I32" s="21"/>
      <c r="J32" t="s">
        <v>107</v>
      </c>
    </row>
    <row r="33" spans="1:10" ht="24" customHeight="1" x14ac:dyDescent="0.2">
      <c r="A33" s="15">
        <v>27</v>
      </c>
      <c r="B33" s="16" t="s">
        <v>124</v>
      </c>
      <c r="C33" s="30" t="s">
        <v>74</v>
      </c>
      <c r="D33" s="18" t="s">
        <v>125</v>
      </c>
      <c r="E33" s="19" t="s">
        <v>115</v>
      </c>
      <c r="F33" s="19" t="s">
        <v>76</v>
      </c>
      <c r="G33" s="20" t="s">
        <v>56</v>
      </c>
      <c r="H33" s="20"/>
      <c r="I33" s="21"/>
      <c r="J33" t="s">
        <v>107</v>
      </c>
    </row>
    <row r="34" spans="1:10" ht="24" customHeight="1" x14ac:dyDescent="0.2">
      <c r="A34" s="15">
        <v>28</v>
      </c>
      <c r="B34" s="16" t="s">
        <v>126</v>
      </c>
      <c r="C34" s="30" t="s">
        <v>74</v>
      </c>
      <c r="D34" s="18" t="s">
        <v>127</v>
      </c>
      <c r="E34" s="19" t="s">
        <v>115</v>
      </c>
      <c r="F34" s="19" t="s">
        <v>55</v>
      </c>
      <c r="G34" s="20" t="s">
        <v>56</v>
      </c>
      <c r="H34" s="20"/>
      <c r="I34" s="21"/>
      <c r="J34" t="s">
        <v>107</v>
      </c>
    </row>
    <row r="35" spans="1:10" ht="24" customHeight="1" x14ac:dyDescent="0.2">
      <c r="A35" s="15">
        <v>29</v>
      </c>
      <c r="B35" s="16" t="s">
        <v>128</v>
      </c>
      <c r="C35" s="30" t="s">
        <v>74</v>
      </c>
      <c r="D35" s="18" t="s">
        <v>129</v>
      </c>
      <c r="E35" s="19" t="s">
        <v>115</v>
      </c>
      <c r="F35" s="19" t="s">
        <v>76</v>
      </c>
      <c r="G35" s="20" t="s">
        <v>56</v>
      </c>
      <c r="H35" s="20"/>
      <c r="I35" s="21"/>
      <c r="J35" t="s">
        <v>107</v>
      </c>
    </row>
    <row r="36" spans="1:10" ht="24" customHeight="1" x14ac:dyDescent="0.2">
      <c r="A36" s="15">
        <v>30</v>
      </c>
      <c r="B36" s="16" t="s">
        <v>130</v>
      </c>
      <c r="C36" s="32" t="s">
        <v>61</v>
      </c>
      <c r="D36" s="18" t="s">
        <v>131</v>
      </c>
      <c r="E36" s="19" t="s">
        <v>115</v>
      </c>
      <c r="F36" s="19" t="s">
        <v>55</v>
      </c>
      <c r="G36" s="20" t="s">
        <v>56</v>
      </c>
      <c r="H36" s="20"/>
      <c r="I36" s="21"/>
      <c r="J36" t="s">
        <v>107</v>
      </c>
    </row>
    <row r="37" spans="1:10" ht="19.5" customHeight="1" x14ac:dyDescent="0.2">
      <c r="A37" s="52" t="s">
        <v>132</v>
      </c>
      <c r="B37" s="52"/>
      <c r="C37" s="52"/>
      <c r="D37" s="52"/>
      <c r="E37" s="52"/>
      <c r="F37" s="52"/>
      <c r="G37" s="52"/>
      <c r="H37" s="52"/>
      <c r="I37" s="52"/>
    </row>
    <row r="38" spans="1:10" ht="24" customHeight="1" x14ac:dyDescent="0.2">
      <c r="A38" s="15">
        <v>31</v>
      </c>
      <c r="B38" s="16" t="s">
        <v>133</v>
      </c>
      <c r="C38" s="29" t="s">
        <v>69</v>
      </c>
      <c r="D38" s="18" t="s">
        <v>134</v>
      </c>
      <c r="E38" s="19" t="s">
        <v>135</v>
      </c>
      <c r="F38" s="19" t="s">
        <v>55</v>
      </c>
      <c r="G38" s="20" t="s">
        <v>56</v>
      </c>
      <c r="H38" s="20"/>
      <c r="I38" s="21"/>
      <c r="J38" t="s">
        <v>136</v>
      </c>
    </row>
    <row r="39" spans="1:10" ht="24" customHeight="1" x14ac:dyDescent="0.2">
      <c r="A39" s="15">
        <v>32</v>
      </c>
      <c r="B39" s="16" t="s">
        <v>137</v>
      </c>
      <c r="C39" s="29" t="s">
        <v>69</v>
      </c>
      <c r="D39" s="18" t="s">
        <v>138</v>
      </c>
      <c r="E39" s="19" t="s">
        <v>139</v>
      </c>
      <c r="F39" s="19" t="s">
        <v>55</v>
      </c>
      <c r="G39" s="20" t="s">
        <v>56</v>
      </c>
      <c r="H39" s="20"/>
      <c r="I39" s="21"/>
      <c r="J39" t="s">
        <v>136</v>
      </c>
    </row>
    <row r="40" spans="1:10" ht="24" customHeight="1" x14ac:dyDescent="0.2">
      <c r="A40" s="15">
        <v>33</v>
      </c>
      <c r="B40" s="16" t="s">
        <v>462</v>
      </c>
      <c r="C40" s="29" t="s">
        <v>69</v>
      </c>
      <c r="D40" s="18" t="s">
        <v>463</v>
      </c>
      <c r="E40" s="19" t="s">
        <v>228</v>
      </c>
      <c r="F40" s="19" t="s">
        <v>55</v>
      </c>
      <c r="G40" s="20" t="s">
        <v>56</v>
      </c>
      <c r="H40" s="20"/>
      <c r="I40" s="21"/>
      <c r="J40" t="s">
        <v>136</v>
      </c>
    </row>
    <row r="41" spans="1:10" ht="24" customHeight="1" x14ac:dyDescent="0.2">
      <c r="A41" s="15">
        <v>34</v>
      </c>
      <c r="B41" s="16" t="s">
        <v>140</v>
      </c>
      <c r="C41" s="29" t="s">
        <v>69</v>
      </c>
      <c r="D41" s="18" t="s">
        <v>141</v>
      </c>
      <c r="E41" s="19" t="s">
        <v>142</v>
      </c>
      <c r="F41" s="19" t="s">
        <v>55</v>
      </c>
      <c r="G41" s="20" t="s">
        <v>56</v>
      </c>
      <c r="H41" s="20"/>
      <c r="I41" s="21"/>
      <c r="J41" t="s">
        <v>136</v>
      </c>
    </row>
    <row r="42" spans="1:10" ht="24" customHeight="1" x14ac:dyDescent="0.2">
      <c r="A42" s="15">
        <v>35</v>
      </c>
      <c r="B42" s="16" t="s">
        <v>143</v>
      </c>
      <c r="C42" s="29" t="s">
        <v>69</v>
      </c>
      <c r="D42" s="18" t="s">
        <v>144</v>
      </c>
      <c r="E42" s="19" t="s">
        <v>145</v>
      </c>
      <c r="F42" s="19" t="s">
        <v>55</v>
      </c>
      <c r="G42" s="20" t="s">
        <v>56</v>
      </c>
      <c r="H42" s="20"/>
      <c r="I42" s="21"/>
      <c r="J42" t="s">
        <v>136</v>
      </c>
    </row>
    <row r="43" spans="1:10" ht="24" customHeight="1" x14ac:dyDescent="0.2">
      <c r="A43" s="15">
        <v>36</v>
      </c>
      <c r="B43" s="16" t="s">
        <v>146</v>
      </c>
      <c r="C43" s="29" t="s">
        <v>69</v>
      </c>
      <c r="D43" s="18" t="s">
        <v>147</v>
      </c>
      <c r="E43" s="19" t="s">
        <v>148</v>
      </c>
      <c r="F43" s="19" t="s">
        <v>55</v>
      </c>
      <c r="G43" s="20" t="s">
        <v>56</v>
      </c>
      <c r="H43" s="20"/>
      <c r="I43" s="21"/>
      <c r="J43" t="s">
        <v>136</v>
      </c>
    </row>
    <row r="44" spans="1:10" ht="24" customHeight="1" x14ac:dyDescent="0.2">
      <c r="A44" s="15">
        <v>37</v>
      </c>
      <c r="B44" s="16" t="s">
        <v>149</v>
      </c>
      <c r="C44" s="29" t="s">
        <v>69</v>
      </c>
      <c r="D44" s="18" t="s">
        <v>150</v>
      </c>
      <c r="E44" s="19" t="s">
        <v>151</v>
      </c>
      <c r="F44" s="19" t="s">
        <v>55</v>
      </c>
      <c r="G44" s="20" t="s">
        <v>56</v>
      </c>
      <c r="H44" s="20"/>
      <c r="I44" s="21"/>
      <c r="J44" t="s">
        <v>136</v>
      </c>
    </row>
    <row r="45" spans="1:10" ht="24" customHeight="1" x14ac:dyDescent="0.2">
      <c r="A45" s="15">
        <v>38</v>
      </c>
      <c r="B45" s="16" t="s">
        <v>152</v>
      </c>
      <c r="C45" s="29" t="s">
        <v>69</v>
      </c>
      <c r="D45" s="18" t="s">
        <v>153</v>
      </c>
      <c r="E45" s="19" t="s">
        <v>151</v>
      </c>
      <c r="F45" s="19" t="s">
        <v>55</v>
      </c>
      <c r="G45" s="20" t="s">
        <v>56</v>
      </c>
      <c r="H45" s="20"/>
      <c r="I45" s="21"/>
      <c r="J45" t="s">
        <v>136</v>
      </c>
    </row>
    <row r="46" spans="1:10" ht="24" customHeight="1" x14ac:dyDescent="0.2">
      <c r="A46" s="15">
        <v>39</v>
      </c>
      <c r="B46" s="16" t="s">
        <v>154</v>
      </c>
      <c r="C46" s="29" t="s">
        <v>69</v>
      </c>
      <c r="D46" s="18" t="s">
        <v>155</v>
      </c>
      <c r="E46" s="19" t="s">
        <v>148</v>
      </c>
      <c r="F46" s="19" t="s">
        <v>55</v>
      </c>
      <c r="G46" s="20" t="s">
        <v>56</v>
      </c>
      <c r="H46" s="20"/>
      <c r="I46" s="21"/>
      <c r="J46" t="s">
        <v>136</v>
      </c>
    </row>
    <row r="47" spans="1:10" ht="24" customHeight="1" x14ac:dyDescent="0.2">
      <c r="A47" s="15">
        <v>40</v>
      </c>
      <c r="B47" s="16" t="s">
        <v>156</v>
      </c>
      <c r="C47" s="29" t="s">
        <v>69</v>
      </c>
      <c r="D47" s="18" t="s">
        <v>157</v>
      </c>
      <c r="E47" s="19" t="s">
        <v>151</v>
      </c>
      <c r="F47" s="19" t="s">
        <v>55</v>
      </c>
      <c r="G47" s="20" t="s">
        <v>56</v>
      </c>
      <c r="H47" s="20"/>
      <c r="I47" s="21"/>
      <c r="J47" t="s">
        <v>136</v>
      </c>
    </row>
    <row r="48" spans="1:10" ht="24" customHeight="1" x14ac:dyDescent="0.2">
      <c r="A48" s="15">
        <v>41</v>
      </c>
      <c r="B48" s="16" t="s">
        <v>158</v>
      </c>
      <c r="C48" s="29" t="s">
        <v>69</v>
      </c>
      <c r="D48" s="18" t="s">
        <v>159</v>
      </c>
      <c r="E48" s="19" t="s">
        <v>151</v>
      </c>
      <c r="F48" s="19" t="s">
        <v>55</v>
      </c>
      <c r="G48" s="20" t="s">
        <v>56</v>
      </c>
      <c r="H48" s="20"/>
      <c r="I48" s="21"/>
      <c r="J48" t="s">
        <v>136</v>
      </c>
    </row>
    <row r="49" spans="1:10" ht="24" customHeight="1" x14ac:dyDescent="0.2">
      <c r="A49" s="15">
        <v>42</v>
      </c>
      <c r="B49" s="16" t="s">
        <v>160</v>
      </c>
      <c r="C49" s="29" t="s">
        <v>69</v>
      </c>
      <c r="D49" s="18" t="s">
        <v>161</v>
      </c>
      <c r="E49" s="19" t="s">
        <v>162</v>
      </c>
      <c r="F49" s="19" t="s">
        <v>55</v>
      </c>
      <c r="G49" s="20" t="s">
        <v>56</v>
      </c>
      <c r="H49" s="20"/>
      <c r="I49" s="21"/>
      <c r="J49" t="s">
        <v>136</v>
      </c>
    </row>
    <row r="50" spans="1:10" ht="24" customHeight="1" x14ac:dyDescent="0.2">
      <c r="A50" s="15">
        <v>43</v>
      </c>
      <c r="B50" s="16" t="s">
        <v>163</v>
      </c>
      <c r="C50" s="31" t="s">
        <v>87</v>
      </c>
      <c r="D50" s="18" t="s">
        <v>164</v>
      </c>
      <c r="E50" s="19" t="s">
        <v>139</v>
      </c>
      <c r="F50" s="19" t="s">
        <v>76</v>
      </c>
      <c r="G50" s="20" t="s">
        <v>56</v>
      </c>
      <c r="H50" s="20"/>
      <c r="I50" s="21"/>
      <c r="J50" t="s">
        <v>136</v>
      </c>
    </row>
    <row r="51" spans="1:10" ht="24" customHeight="1" x14ac:dyDescent="0.2">
      <c r="A51" s="15">
        <v>44</v>
      </c>
      <c r="B51" s="16" t="s">
        <v>165</v>
      </c>
      <c r="C51" s="31" t="s">
        <v>87</v>
      </c>
      <c r="D51" s="18" t="s">
        <v>166</v>
      </c>
      <c r="E51" s="19" t="s">
        <v>145</v>
      </c>
      <c r="F51" s="19" t="s">
        <v>76</v>
      </c>
      <c r="G51" s="20" t="s">
        <v>56</v>
      </c>
      <c r="H51" s="20"/>
      <c r="I51" s="21"/>
      <c r="J51" t="s">
        <v>136</v>
      </c>
    </row>
    <row r="52" spans="1:10" ht="24" customHeight="1" x14ac:dyDescent="0.2">
      <c r="A52" s="15">
        <v>45</v>
      </c>
      <c r="B52" s="16" t="s">
        <v>167</v>
      </c>
      <c r="C52" s="31" t="s">
        <v>87</v>
      </c>
      <c r="D52" s="18" t="s">
        <v>168</v>
      </c>
      <c r="E52" s="19" t="s">
        <v>145</v>
      </c>
      <c r="F52" s="19" t="s">
        <v>76</v>
      </c>
      <c r="G52" s="20" t="s">
        <v>56</v>
      </c>
      <c r="H52" s="20"/>
      <c r="I52" s="21"/>
      <c r="J52" t="s">
        <v>136</v>
      </c>
    </row>
    <row r="53" spans="1:10" ht="24" customHeight="1" x14ac:dyDescent="0.2">
      <c r="A53" s="15">
        <v>46</v>
      </c>
      <c r="B53" s="16" t="s">
        <v>169</v>
      </c>
      <c r="C53" s="31" t="s">
        <v>87</v>
      </c>
      <c r="D53" s="18" t="s">
        <v>170</v>
      </c>
      <c r="E53" s="19" t="s">
        <v>145</v>
      </c>
      <c r="F53" s="19" t="s">
        <v>76</v>
      </c>
      <c r="G53" s="20" t="s">
        <v>56</v>
      </c>
      <c r="H53" s="20"/>
      <c r="I53" s="21"/>
      <c r="J53" t="s">
        <v>136</v>
      </c>
    </row>
    <row r="54" spans="1:10" ht="24" customHeight="1" x14ac:dyDescent="0.2">
      <c r="A54" s="15">
        <v>47</v>
      </c>
      <c r="B54" s="16" t="s">
        <v>171</v>
      </c>
      <c r="C54" s="31" t="s">
        <v>87</v>
      </c>
      <c r="D54" s="18" t="s">
        <v>172</v>
      </c>
      <c r="E54" s="19" t="s">
        <v>145</v>
      </c>
      <c r="F54" s="19" t="s">
        <v>76</v>
      </c>
      <c r="G54" s="20" t="s">
        <v>56</v>
      </c>
      <c r="H54" s="20"/>
      <c r="I54" s="21"/>
      <c r="J54" t="s">
        <v>136</v>
      </c>
    </row>
    <row r="55" spans="1:10" ht="24" customHeight="1" x14ac:dyDescent="0.2">
      <c r="A55" s="15">
        <v>48</v>
      </c>
      <c r="B55" s="16" t="s">
        <v>173</v>
      </c>
      <c r="C55" s="30" t="s">
        <v>74</v>
      </c>
      <c r="D55" s="18" t="s">
        <v>174</v>
      </c>
      <c r="E55" s="19" t="s">
        <v>151</v>
      </c>
      <c r="F55" s="19" t="s">
        <v>55</v>
      </c>
      <c r="G55" s="20" t="s">
        <v>56</v>
      </c>
      <c r="H55" s="20"/>
      <c r="I55" s="21"/>
      <c r="J55" t="s">
        <v>136</v>
      </c>
    </row>
    <row r="56" spans="1:10" ht="24" customHeight="1" x14ac:dyDescent="0.2">
      <c r="A56" s="15">
        <v>49</v>
      </c>
      <c r="B56" s="16" t="s">
        <v>175</v>
      </c>
      <c r="C56" s="30" t="s">
        <v>74</v>
      </c>
      <c r="D56" s="18" t="s">
        <v>176</v>
      </c>
      <c r="E56" s="19" t="s">
        <v>148</v>
      </c>
      <c r="F56" s="19" t="s">
        <v>76</v>
      </c>
      <c r="G56" s="20" t="s">
        <v>56</v>
      </c>
      <c r="H56" s="20"/>
      <c r="I56" s="21"/>
      <c r="J56" t="s">
        <v>136</v>
      </c>
    </row>
    <row r="57" spans="1:10" ht="24" customHeight="1" x14ac:dyDescent="0.2">
      <c r="A57" s="15">
        <v>50</v>
      </c>
      <c r="B57" s="16" t="s">
        <v>177</v>
      </c>
      <c r="C57" s="30" t="s">
        <v>74</v>
      </c>
      <c r="D57" s="18" t="s">
        <v>178</v>
      </c>
      <c r="E57" s="19" t="s">
        <v>179</v>
      </c>
      <c r="F57" s="19" t="s">
        <v>76</v>
      </c>
      <c r="G57" s="20" t="s">
        <v>56</v>
      </c>
      <c r="H57" s="20"/>
      <c r="I57" s="21"/>
      <c r="J57" t="s">
        <v>136</v>
      </c>
    </row>
    <row r="58" spans="1:10" ht="24" customHeight="1" x14ac:dyDescent="0.2">
      <c r="A58" s="15">
        <v>51</v>
      </c>
      <c r="B58" s="16" t="s">
        <v>180</v>
      </c>
      <c r="C58" s="30" t="s">
        <v>74</v>
      </c>
      <c r="D58" s="18" t="s">
        <v>181</v>
      </c>
      <c r="E58" s="19" t="s">
        <v>148</v>
      </c>
      <c r="F58" s="19" t="s">
        <v>76</v>
      </c>
      <c r="G58" s="20" t="s">
        <v>56</v>
      </c>
      <c r="H58" s="20"/>
      <c r="I58" s="21"/>
      <c r="J58" t="s">
        <v>136</v>
      </c>
    </row>
    <row r="59" spans="1:10" ht="24" customHeight="1" x14ac:dyDescent="0.2">
      <c r="A59" s="15">
        <v>52</v>
      </c>
      <c r="B59" s="16" t="s">
        <v>182</v>
      </c>
      <c r="C59" s="32" t="s">
        <v>61</v>
      </c>
      <c r="D59" s="18" t="s">
        <v>138</v>
      </c>
      <c r="E59" s="19" t="s">
        <v>139</v>
      </c>
      <c r="F59" s="19" t="s">
        <v>55</v>
      </c>
      <c r="G59" s="20" t="s">
        <v>56</v>
      </c>
      <c r="H59" s="20"/>
      <c r="I59" s="21"/>
      <c r="J59" t="s">
        <v>136</v>
      </c>
    </row>
    <row r="60" spans="1:10" ht="24" customHeight="1" x14ac:dyDescent="0.2">
      <c r="A60" s="15">
        <v>53</v>
      </c>
      <c r="B60" s="16" t="s">
        <v>183</v>
      </c>
      <c r="C60" s="32" t="s">
        <v>61</v>
      </c>
      <c r="D60" s="18" t="s">
        <v>184</v>
      </c>
      <c r="E60" s="19" t="s">
        <v>139</v>
      </c>
      <c r="F60" s="19" t="s">
        <v>76</v>
      </c>
      <c r="G60" s="20" t="s">
        <v>56</v>
      </c>
      <c r="H60" s="20"/>
      <c r="I60" s="21"/>
      <c r="J60" t="s">
        <v>136</v>
      </c>
    </row>
    <row r="61" spans="1:10" ht="24" customHeight="1" x14ac:dyDescent="0.2">
      <c r="A61" s="15">
        <v>54</v>
      </c>
      <c r="B61" s="16" t="s">
        <v>185</v>
      </c>
      <c r="C61" s="30" t="s">
        <v>74</v>
      </c>
      <c r="D61" s="18" t="s">
        <v>186</v>
      </c>
      <c r="E61" s="19" t="s">
        <v>139</v>
      </c>
      <c r="F61" s="19" t="s">
        <v>76</v>
      </c>
      <c r="G61" s="20" t="s">
        <v>56</v>
      </c>
      <c r="H61" s="20"/>
      <c r="I61" s="21"/>
      <c r="J61" t="s">
        <v>136</v>
      </c>
    </row>
    <row r="62" spans="1:10" ht="24" customHeight="1" x14ac:dyDescent="0.2">
      <c r="A62" s="15">
        <v>55</v>
      </c>
      <c r="B62" s="16" t="s">
        <v>187</v>
      </c>
      <c r="C62" s="30" t="s">
        <v>74</v>
      </c>
      <c r="D62" s="18" t="s">
        <v>188</v>
      </c>
      <c r="E62" s="19" t="s">
        <v>145</v>
      </c>
      <c r="F62" s="19" t="s">
        <v>76</v>
      </c>
      <c r="G62" s="20" t="s">
        <v>56</v>
      </c>
      <c r="H62" s="20"/>
      <c r="I62" s="21"/>
      <c r="J62" t="s">
        <v>136</v>
      </c>
    </row>
    <row r="63" spans="1:10" ht="24" customHeight="1" x14ac:dyDescent="0.2">
      <c r="A63" s="15">
        <v>56</v>
      </c>
      <c r="B63" s="16" t="s">
        <v>189</v>
      </c>
      <c r="C63" s="30" t="s">
        <v>74</v>
      </c>
      <c r="D63" s="18" t="s">
        <v>190</v>
      </c>
      <c r="E63" s="19" t="s">
        <v>145</v>
      </c>
      <c r="F63" s="19" t="s">
        <v>55</v>
      </c>
      <c r="G63" s="20" t="s">
        <v>56</v>
      </c>
      <c r="H63" s="20"/>
      <c r="I63" s="21"/>
      <c r="J63" t="s">
        <v>136</v>
      </c>
    </row>
    <row r="64" spans="1:10" ht="24" customHeight="1" x14ac:dyDescent="0.2">
      <c r="A64" s="15">
        <v>57</v>
      </c>
      <c r="B64" s="16" t="s">
        <v>191</v>
      </c>
      <c r="C64" s="30" t="s">
        <v>74</v>
      </c>
      <c r="D64" s="18" t="s">
        <v>192</v>
      </c>
      <c r="E64" s="19" t="s">
        <v>139</v>
      </c>
      <c r="F64" s="19" t="s">
        <v>76</v>
      </c>
      <c r="G64" s="20" t="s">
        <v>56</v>
      </c>
      <c r="H64" s="20"/>
      <c r="I64" s="21"/>
      <c r="J64" t="s">
        <v>136</v>
      </c>
    </row>
    <row r="65" spans="1:10" ht="24" customHeight="1" x14ac:dyDescent="0.2">
      <c r="A65" s="15">
        <v>58</v>
      </c>
      <c r="B65" s="16" t="s">
        <v>193</v>
      </c>
      <c r="C65" s="30" t="s">
        <v>74</v>
      </c>
      <c r="D65" s="18" t="s">
        <v>194</v>
      </c>
      <c r="E65" s="19" t="s">
        <v>139</v>
      </c>
      <c r="F65" s="19" t="s">
        <v>76</v>
      </c>
      <c r="G65" s="20" t="s">
        <v>56</v>
      </c>
      <c r="H65" s="20"/>
      <c r="I65" s="21"/>
      <c r="J65" t="s">
        <v>136</v>
      </c>
    </row>
    <row r="66" spans="1:10" ht="24" customHeight="1" x14ac:dyDescent="0.2">
      <c r="A66" s="15">
        <v>59</v>
      </c>
      <c r="B66" s="16" t="s">
        <v>195</v>
      </c>
      <c r="C66" s="30" t="s">
        <v>74</v>
      </c>
      <c r="D66" s="18" t="s">
        <v>196</v>
      </c>
      <c r="E66" s="19" t="s">
        <v>139</v>
      </c>
      <c r="F66" s="19" t="s">
        <v>76</v>
      </c>
      <c r="G66" s="20" t="s">
        <v>56</v>
      </c>
      <c r="H66" s="20"/>
      <c r="I66" s="21"/>
      <c r="J66" t="s">
        <v>136</v>
      </c>
    </row>
    <row r="67" spans="1:10" ht="24" customHeight="1" x14ac:dyDescent="0.2">
      <c r="A67" s="15">
        <v>60</v>
      </c>
      <c r="B67" s="16" t="s">
        <v>197</v>
      </c>
      <c r="C67" s="30" t="s">
        <v>74</v>
      </c>
      <c r="D67" s="18" t="s">
        <v>198</v>
      </c>
      <c r="E67" s="19" t="s">
        <v>139</v>
      </c>
      <c r="F67" s="19" t="s">
        <v>76</v>
      </c>
      <c r="G67" s="20" t="s">
        <v>56</v>
      </c>
      <c r="H67" s="20"/>
      <c r="I67" s="21"/>
      <c r="J67" t="s">
        <v>136</v>
      </c>
    </row>
    <row r="68" spans="1:10" ht="24" customHeight="1" x14ac:dyDescent="0.2">
      <c r="A68" s="15">
        <v>61</v>
      </c>
      <c r="B68" s="16" t="s">
        <v>199</v>
      </c>
      <c r="C68" s="32" t="s">
        <v>61</v>
      </c>
      <c r="D68" s="18" t="s">
        <v>200</v>
      </c>
      <c r="E68" s="19" t="s">
        <v>145</v>
      </c>
      <c r="F68" s="19" t="s">
        <v>76</v>
      </c>
      <c r="G68" s="20" t="s">
        <v>56</v>
      </c>
      <c r="H68" s="20"/>
      <c r="I68" s="21"/>
      <c r="J68" t="s">
        <v>136</v>
      </c>
    </row>
    <row r="69" spans="1:10" ht="24" customHeight="1" x14ac:dyDescent="0.2">
      <c r="A69" s="15">
        <v>62</v>
      </c>
      <c r="B69" s="16" t="s">
        <v>201</v>
      </c>
      <c r="C69" s="30" t="s">
        <v>74</v>
      </c>
      <c r="D69" s="18" t="s">
        <v>202</v>
      </c>
      <c r="E69" s="19" t="s">
        <v>145</v>
      </c>
      <c r="F69" s="19" t="s">
        <v>76</v>
      </c>
      <c r="G69" s="20" t="s">
        <v>56</v>
      </c>
      <c r="H69" s="20"/>
      <c r="I69" s="21"/>
      <c r="J69" t="s">
        <v>136</v>
      </c>
    </row>
    <row r="70" spans="1:10" ht="24" customHeight="1" x14ac:dyDescent="0.2">
      <c r="A70" s="15">
        <v>63</v>
      </c>
      <c r="B70" s="16" t="s">
        <v>203</v>
      </c>
      <c r="C70" s="32" t="s">
        <v>61</v>
      </c>
      <c r="D70" s="18" t="s">
        <v>204</v>
      </c>
      <c r="E70" s="19" t="s">
        <v>145</v>
      </c>
      <c r="F70" s="19" t="s">
        <v>55</v>
      </c>
      <c r="G70" s="20" t="s">
        <v>56</v>
      </c>
      <c r="H70" s="20"/>
      <c r="I70" s="21"/>
      <c r="J70" t="s">
        <v>136</v>
      </c>
    </row>
    <row r="71" spans="1:10" ht="24" customHeight="1" x14ac:dyDescent="0.2">
      <c r="A71" s="15">
        <v>64</v>
      </c>
      <c r="B71" s="16" t="s">
        <v>205</v>
      </c>
      <c r="C71" s="32" t="s">
        <v>61</v>
      </c>
      <c r="D71" s="18" t="s">
        <v>206</v>
      </c>
      <c r="E71" s="19" t="s">
        <v>151</v>
      </c>
      <c r="F71" s="19" t="s">
        <v>55</v>
      </c>
      <c r="G71" s="20" t="s">
        <v>56</v>
      </c>
      <c r="H71" s="20"/>
      <c r="I71" s="21"/>
      <c r="J71" t="s">
        <v>136</v>
      </c>
    </row>
    <row r="72" spans="1:10" ht="24" customHeight="1" x14ac:dyDescent="0.2">
      <c r="A72" s="15">
        <v>65</v>
      </c>
      <c r="B72" s="16" t="s">
        <v>207</v>
      </c>
      <c r="C72" s="32" t="s">
        <v>61</v>
      </c>
      <c r="D72" s="18" t="s">
        <v>208</v>
      </c>
      <c r="E72" s="19" t="s">
        <v>151</v>
      </c>
      <c r="F72" s="19" t="s">
        <v>55</v>
      </c>
      <c r="G72" s="20" t="s">
        <v>56</v>
      </c>
      <c r="H72" s="20"/>
      <c r="I72" s="21"/>
      <c r="J72" t="s">
        <v>136</v>
      </c>
    </row>
    <row r="73" spans="1:10" ht="24" customHeight="1" x14ac:dyDescent="0.2">
      <c r="A73" s="15">
        <v>66</v>
      </c>
      <c r="B73" s="16" t="s">
        <v>209</v>
      </c>
      <c r="C73" s="32" t="s">
        <v>61</v>
      </c>
      <c r="D73" s="18" t="s">
        <v>489</v>
      </c>
      <c r="E73" s="19" t="s">
        <v>151</v>
      </c>
      <c r="F73" s="19" t="s">
        <v>76</v>
      </c>
      <c r="G73" s="20" t="s">
        <v>56</v>
      </c>
      <c r="H73" s="20"/>
      <c r="I73" s="21"/>
      <c r="J73" t="s">
        <v>136</v>
      </c>
    </row>
    <row r="74" spans="1:10" ht="24" customHeight="1" x14ac:dyDescent="0.2">
      <c r="A74" s="15">
        <v>67</v>
      </c>
      <c r="B74" s="16" t="s">
        <v>210</v>
      </c>
      <c r="C74" s="32" t="s">
        <v>61</v>
      </c>
      <c r="D74" s="18" t="s">
        <v>490</v>
      </c>
      <c r="E74" s="19" t="s">
        <v>151</v>
      </c>
      <c r="F74" s="19" t="s">
        <v>76</v>
      </c>
      <c r="G74" s="20" t="s">
        <v>56</v>
      </c>
      <c r="H74" s="20"/>
      <c r="I74" s="21"/>
      <c r="J74" t="s">
        <v>136</v>
      </c>
    </row>
    <row r="75" spans="1:10" ht="24" customHeight="1" x14ac:dyDescent="0.2">
      <c r="A75" s="15">
        <v>68</v>
      </c>
      <c r="B75" s="16" t="s">
        <v>211</v>
      </c>
      <c r="C75" s="32" t="s">
        <v>61</v>
      </c>
      <c r="D75" s="18" t="s">
        <v>212</v>
      </c>
      <c r="E75" s="19" t="s">
        <v>139</v>
      </c>
      <c r="F75" s="19" t="s">
        <v>55</v>
      </c>
      <c r="G75" s="20" t="s">
        <v>56</v>
      </c>
      <c r="H75" s="20"/>
      <c r="I75" s="21"/>
      <c r="J75" t="s">
        <v>136</v>
      </c>
    </row>
    <row r="76" spans="1:10" ht="24" customHeight="1" x14ac:dyDescent="0.2">
      <c r="A76" s="15">
        <v>69</v>
      </c>
      <c r="B76" s="16" t="s">
        <v>213</v>
      </c>
      <c r="C76" s="32" t="s">
        <v>61</v>
      </c>
      <c r="D76" s="18" t="s">
        <v>214</v>
      </c>
      <c r="E76" s="19" t="s">
        <v>145</v>
      </c>
      <c r="F76" s="19" t="s">
        <v>55</v>
      </c>
      <c r="G76" s="20" t="s">
        <v>56</v>
      </c>
      <c r="H76" s="20"/>
      <c r="I76" s="21"/>
      <c r="J76" t="s">
        <v>136</v>
      </c>
    </row>
    <row r="77" spans="1:10" ht="24" customHeight="1" x14ac:dyDescent="0.2">
      <c r="A77" s="15">
        <v>70</v>
      </c>
      <c r="B77" s="16" t="s">
        <v>215</v>
      </c>
      <c r="C77" s="32" t="s">
        <v>61</v>
      </c>
      <c r="D77" s="18" t="s">
        <v>216</v>
      </c>
      <c r="E77" s="19" t="s">
        <v>145</v>
      </c>
      <c r="F77" s="19" t="s">
        <v>76</v>
      </c>
      <c r="G77" s="20" t="s">
        <v>56</v>
      </c>
      <c r="H77" s="20"/>
      <c r="I77" s="21"/>
      <c r="J77" t="s">
        <v>136</v>
      </c>
    </row>
    <row r="78" spans="1:10" ht="24" customHeight="1" x14ac:dyDescent="0.2">
      <c r="A78" s="15">
        <v>71</v>
      </c>
      <c r="B78" s="16" t="s">
        <v>217</v>
      </c>
      <c r="C78" s="32" t="s">
        <v>61</v>
      </c>
      <c r="D78" s="18" t="s">
        <v>218</v>
      </c>
      <c r="E78" s="19" t="s">
        <v>139</v>
      </c>
      <c r="F78" s="19" t="s">
        <v>76</v>
      </c>
      <c r="G78" s="20" t="s">
        <v>56</v>
      </c>
      <c r="H78" s="20"/>
      <c r="I78" s="21"/>
      <c r="J78" t="s">
        <v>136</v>
      </c>
    </row>
    <row r="79" spans="1:10" ht="24" customHeight="1" x14ac:dyDescent="0.2">
      <c r="A79" s="15">
        <v>72</v>
      </c>
      <c r="B79" s="16" t="s">
        <v>219</v>
      </c>
      <c r="C79" s="32" t="s">
        <v>61</v>
      </c>
      <c r="D79" s="18" t="s">
        <v>220</v>
      </c>
      <c r="E79" s="19" t="s">
        <v>145</v>
      </c>
      <c r="F79" s="19" t="s">
        <v>76</v>
      </c>
      <c r="G79" s="20" t="s">
        <v>56</v>
      </c>
      <c r="H79" s="20"/>
      <c r="I79" s="21"/>
      <c r="J79" t="s">
        <v>136</v>
      </c>
    </row>
    <row r="80" spans="1:10" ht="24" customHeight="1" x14ac:dyDescent="0.2">
      <c r="A80" s="15">
        <v>73</v>
      </c>
      <c r="B80" s="16" t="s">
        <v>221</v>
      </c>
      <c r="C80" s="32" t="s">
        <v>61</v>
      </c>
      <c r="D80" s="18" t="s">
        <v>222</v>
      </c>
      <c r="E80" s="19" t="s">
        <v>148</v>
      </c>
      <c r="F80" s="19" t="s">
        <v>76</v>
      </c>
      <c r="G80" s="20" t="s">
        <v>56</v>
      </c>
      <c r="H80" s="20"/>
      <c r="I80" s="21"/>
      <c r="J80" t="s">
        <v>136</v>
      </c>
    </row>
    <row r="81" spans="1:10" ht="24" customHeight="1" x14ac:dyDescent="0.2">
      <c r="A81" s="15">
        <v>74</v>
      </c>
      <c r="B81" s="16" t="s">
        <v>223</v>
      </c>
      <c r="C81" s="32" t="s">
        <v>61</v>
      </c>
      <c r="D81" s="18" t="s">
        <v>224</v>
      </c>
      <c r="E81" s="19" t="s">
        <v>148</v>
      </c>
      <c r="F81" s="19" t="s">
        <v>76</v>
      </c>
      <c r="G81" s="20" t="s">
        <v>56</v>
      </c>
      <c r="H81" s="20"/>
      <c r="I81" s="21"/>
      <c r="J81" t="s">
        <v>136</v>
      </c>
    </row>
    <row r="82" spans="1:10" ht="24" customHeight="1" x14ac:dyDescent="0.2">
      <c r="A82" s="15">
        <v>75</v>
      </c>
      <c r="B82" s="16" t="s">
        <v>225</v>
      </c>
      <c r="C82" s="32" t="s">
        <v>61</v>
      </c>
      <c r="D82" s="18" t="s">
        <v>226</v>
      </c>
      <c r="E82" s="19" t="s">
        <v>145</v>
      </c>
      <c r="F82" s="19" t="s">
        <v>76</v>
      </c>
      <c r="G82" s="20" t="s">
        <v>56</v>
      </c>
      <c r="H82" s="20"/>
      <c r="I82" s="21"/>
      <c r="J82" t="s">
        <v>136</v>
      </c>
    </row>
    <row r="83" spans="1:10" ht="24" customHeight="1" x14ac:dyDescent="0.2">
      <c r="A83" s="15">
        <v>76</v>
      </c>
      <c r="B83" s="16" t="s">
        <v>227</v>
      </c>
      <c r="C83" s="32" t="s">
        <v>61</v>
      </c>
      <c r="D83" s="18" t="s">
        <v>435</v>
      </c>
      <c r="E83" s="19" t="s">
        <v>228</v>
      </c>
      <c r="F83" s="19" t="s">
        <v>55</v>
      </c>
      <c r="G83" s="20" t="s">
        <v>56</v>
      </c>
      <c r="H83" s="20"/>
      <c r="I83" s="21"/>
      <c r="J83" t="s">
        <v>136</v>
      </c>
    </row>
    <row r="84" spans="1:10" ht="24" customHeight="1" x14ac:dyDescent="0.2">
      <c r="A84" s="15">
        <v>77</v>
      </c>
      <c r="B84" s="16" t="s">
        <v>229</v>
      </c>
      <c r="C84" s="32" t="s">
        <v>61</v>
      </c>
      <c r="D84" s="18" t="s">
        <v>436</v>
      </c>
      <c r="E84" s="19" t="s">
        <v>145</v>
      </c>
      <c r="F84" s="19" t="s">
        <v>55</v>
      </c>
      <c r="G84" s="20" t="s">
        <v>56</v>
      </c>
      <c r="H84" s="20"/>
      <c r="I84" s="21"/>
      <c r="J84" t="s">
        <v>136</v>
      </c>
    </row>
    <row r="85" spans="1:10" ht="24" customHeight="1" x14ac:dyDescent="0.2">
      <c r="A85" s="22">
        <v>78</v>
      </c>
      <c r="B85" s="23" t="s">
        <v>230</v>
      </c>
      <c r="C85" s="28" t="s">
        <v>63</v>
      </c>
      <c r="D85" s="25" t="s">
        <v>231</v>
      </c>
      <c r="E85" s="22" t="s">
        <v>139</v>
      </c>
      <c r="F85" s="22" t="s">
        <v>232</v>
      </c>
      <c r="G85" s="26" t="s">
        <v>56</v>
      </c>
      <c r="H85" s="26"/>
      <c r="I85" s="27"/>
      <c r="J85" s="22" t="s">
        <v>136</v>
      </c>
    </row>
    <row r="86" spans="1:10" ht="24" customHeight="1" x14ac:dyDescent="0.2">
      <c r="A86" s="22">
        <v>79</v>
      </c>
      <c r="B86" s="23" t="s">
        <v>233</v>
      </c>
      <c r="C86" s="28" t="s">
        <v>63</v>
      </c>
      <c r="D86" s="25" t="s">
        <v>234</v>
      </c>
      <c r="E86" s="22" t="s">
        <v>145</v>
      </c>
      <c r="F86" s="22" t="s">
        <v>232</v>
      </c>
      <c r="G86" s="26" t="s">
        <v>56</v>
      </c>
      <c r="H86" s="26"/>
      <c r="I86" s="27"/>
      <c r="J86" s="22" t="s">
        <v>136</v>
      </c>
    </row>
    <row r="87" spans="1:10" ht="24" customHeight="1" x14ac:dyDescent="0.2">
      <c r="A87" s="22">
        <v>80</v>
      </c>
      <c r="B87" s="23" t="s">
        <v>235</v>
      </c>
      <c r="C87" s="28" t="s">
        <v>63</v>
      </c>
      <c r="D87" s="25" t="s">
        <v>236</v>
      </c>
      <c r="E87" s="22" t="s">
        <v>139</v>
      </c>
      <c r="F87" s="22" t="s">
        <v>55</v>
      </c>
      <c r="G87" s="26" t="s">
        <v>56</v>
      </c>
      <c r="H87" s="26"/>
      <c r="I87" s="27"/>
      <c r="J87" s="22" t="s">
        <v>136</v>
      </c>
    </row>
    <row r="88" spans="1:10" ht="24" customHeight="1" x14ac:dyDescent="0.2">
      <c r="A88" s="22">
        <v>81</v>
      </c>
      <c r="B88" s="23" t="s">
        <v>237</v>
      </c>
      <c r="C88" s="28" t="s">
        <v>63</v>
      </c>
      <c r="D88" s="25" t="s">
        <v>238</v>
      </c>
      <c r="E88" s="22" t="s">
        <v>239</v>
      </c>
      <c r="F88" s="22" t="s">
        <v>55</v>
      </c>
      <c r="G88" s="26" t="s">
        <v>56</v>
      </c>
      <c r="H88" s="26"/>
      <c r="I88" s="27"/>
      <c r="J88" s="22" t="s">
        <v>136</v>
      </c>
    </row>
    <row r="89" spans="1:10" ht="24" customHeight="1" x14ac:dyDescent="0.2">
      <c r="A89" s="22">
        <v>82</v>
      </c>
      <c r="B89" s="23" t="s">
        <v>240</v>
      </c>
      <c r="C89" s="28" t="s">
        <v>63</v>
      </c>
      <c r="D89" s="25" t="s">
        <v>241</v>
      </c>
      <c r="E89" s="22" t="s">
        <v>151</v>
      </c>
      <c r="F89" s="22" t="s">
        <v>76</v>
      </c>
      <c r="G89" s="26" t="s">
        <v>56</v>
      </c>
      <c r="H89" s="26"/>
      <c r="I89" s="27"/>
      <c r="J89" s="22" t="s">
        <v>136</v>
      </c>
    </row>
    <row r="90" spans="1:10" ht="24" customHeight="1" x14ac:dyDescent="0.2">
      <c r="A90" s="22">
        <v>83</v>
      </c>
      <c r="B90" s="23" t="s">
        <v>242</v>
      </c>
      <c r="C90" s="28" t="s">
        <v>63</v>
      </c>
      <c r="D90" s="25" t="s">
        <v>243</v>
      </c>
      <c r="E90" s="22" t="s">
        <v>244</v>
      </c>
      <c r="F90" s="22" t="s">
        <v>76</v>
      </c>
      <c r="G90" s="26" t="s">
        <v>56</v>
      </c>
      <c r="H90" s="26"/>
      <c r="I90" s="27"/>
      <c r="J90" s="22" t="s">
        <v>136</v>
      </c>
    </row>
    <row r="91" spans="1:10" ht="19.5" customHeight="1" x14ac:dyDescent="0.2">
      <c r="A91" s="52" t="s">
        <v>245</v>
      </c>
      <c r="B91" s="52"/>
      <c r="C91" s="52"/>
      <c r="D91" s="52"/>
      <c r="E91" s="52"/>
      <c r="F91" s="52"/>
      <c r="G91" s="52"/>
      <c r="H91" s="52"/>
      <c r="I91" s="52"/>
    </row>
    <row r="92" spans="1:10" ht="24" customHeight="1" x14ac:dyDescent="0.2">
      <c r="A92" s="15">
        <v>84</v>
      </c>
      <c r="B92" s="16" t="s">
        <v>246</v>
      </c>
      <c r="C92" s="29" t="s">
        <v>69</v>
      </c>
      <c r="D92" s="18" t="s">
        <v>247</v>
      </c>
      <c r="E92" s="19" t="s">
        <v>248</v>
      </c>
      <c r="F92" s="19" t="s">
        <v>55</v>
      </c>
      <c r="G92" s="20" t="s">
        <v>56</v>
      </c>
      <c r="H92" s="20"/>
      <c r="I92" s="21"/>
      <c r="J92" t="s">
        <v>249</v>
      </c>
    </row>
    <row r="93" spans="1:10" ht="24" customHeight="1" x14ac:dyDescent="0.2">
      <c r="A93" s="15">
        <v>85</v>
      </c>
      <c r="B93" s="16" t="s">
        <v>250</v>
      </c>
      <c r="C93" s="29" t="s">
        <v>69</v>
      </c>
      <c r="D93" s="18" t="s">
        <v>251</v>
      </c>
      <c r="E93" s="19" t="s">
        <v>252</v>
      </c>
      <c r="F93" s="19" t="s">
        <v>55</v>
      </c>
      <c r="G93" s="20" t="s">
        <v>56</v>
      </c>
      <c r="H93" s="20"/>
      <c r="I93" s="21"/>
      <c r="J93" t="s">
        <v>249</v>
      </c>
    </row>
    <row r="94" spans="1:10" ht="24" customHeight="1" x14ac:dyDescent="0.2">
      <c r="A94" s="15">
        <v>86</v>
      </c>
      <c r="B94" s="16" t="s">
        <v>253</v>
      </c>
      <c r="C94" s="29" t="s">
        <v>69</v>
      </c>
      <c r="D94" s="18" t="s">
        <v>254</v>
      </c>
      <c r="E94" s="19" t="s">
        <v>255</v>
      </c>
      <c r="F94" s="19" t="s">
        <v>55</v>
      </c>
      <c r="G94" s="20" t="s">
        <v>56</v>
      </c>
      <c r="H94" s="20"/>
      <c r="I94" s="21"/>
      <c r="J94" t="s">
        <v>249</v>
      </c>
    </row>
    <row r="95" spans="1:10" ht="24" customHeight="1" x14ac:dyDescent="0.2">
      <c r="A95" s="15">
        <v>87</v>
      </c>
      <c r="B95" s="16" t="s">
        <v>464</v>
      </c>
      <c r="C95" s="29" t="s">
        <v>69</v>
      </c>
      <c r="D95" s="18" t="s">
        <v>465</v>
      </c>
      <c r="E95" s="19" t="s">
        <v>267</v>
      </c>
      <c r="F95" s="19" t="s">
        <v>55</v>
      </c>
      <c r="G95" s="20" t="s">
        <v>56</v>
      </c>
      <c r="H95" s="20"/>
      <c r="I95" s="21"/>
      <c r="J95" t="s">
        <v>249</v>
      </c>
    </row>
    <row r="96" spans="1:10" ht="24" customHeight="1" x14ac:dyDescent="0.2">
      <c r="A96" s="15">
        <v>88</v>
      </c>
      <c r="B96" s="16" t="s">
        <v>256</v>
      </c>
      <c r="C96" s="29" t="s">
        <v>69</v>
      </c>
      <c r="D96" s="18" t="s">
        <v>257</v>
      </c>
      <c r="E96" s="19" t="s">
        <v>255</v>
      </c>
      <c r="F96" s="19" t="s">
        <v>55</v>
      </c>
      <c r="G96" s="20" t="s">
        <v>56</v>
      </c>
      <c r="H96" s="20"/>
      <c r="I96" s="21"/>
      <c r="J96" t="s">
        <v>249</v>
      </c>
    </row>
    <row r="97" spans="1:10" ht="24" customHeight="1" x14ac:dyDescent="0.2">
      <c r="A97" s="15">
        <v>89</v>
      </c>
      <c r="B97" s="16" t="s">
        <v>258</v>
      </c>
      <c r="C97" s="29" t="s">
        <v>69</v>
      </c>
      <c r="D97" s="18" t="s">
        <v>259</v>
      </c>
      <c r="E97" s="19" t="s">
        <v>248</v>
      </c>
      <c r="F97" s="19" t="s">
        <v>55</v>
      </c>
      <c r="G97" s="20" t="s">
        <v>56</v>
      </c>
      <c r="H97" s="20"/>
      <c r="I97" s="21"/>
      <c r="J97" t="s">
        <v>249</v>
      </c>
    </row>
    <row r="98" spans="1:10" ht="24" customHeight="1" x14ac:dyDescent="0.2">
      <c r="A98" s="15">
        <v>90</v>
      </c>
      <c r="B98" s="16" t="s">
        <v>260</v>
      </c>
      <c r="C98" s="29" t="s">
        <v>69</v>
      </c>
      <c r="D98" s="18" t="s">
        <v>261</v>
      </c>
      <c r="E98" s="19" t="s">
        <v>248</v>
      </c>
      <c r="F98" s="19" t="s">
        <v>55</v>
      </c>
      <c r="G98" s="20" t="s">
        <v>56</v>
      </c>
      <c r="H98" s="20"/>
      <c r="I98" s="21"/>
      <c r="J98" t="s">
        <v>249</v>
      </c>
    </row>
    <row r="99" spans="1:10" ht="24" customHeight="1" x14ac:dyDescent="0.2">
      <c r="A99" s="15">
        <v>91</v>
      </c>
      <c r="B99" s="16" t="s">
        <v>262</v>
      </c>
      <c r="C99" s="29" t="s">
        <v>69</v>
      </c>
      <c r="D99" s="18" t="s">
        <v>263</v>
      </c>
      <c r="E99" s="19" t="s">
        <v>264</v>
      </c>
      <c r="F99" s="19" t="s">
        <v>55</v>
      </c>
      <c r="G99" s="20" t="s">
        <v>56</v>
      </c>
      <c r="H99" s="20"/>
      <c r="I99" s="21"/>
      <c r="J99" t="s">
        <v>249</v>
      </c>
    </row>
    <row r="100" spans="1:10" ht="24" customHeight="1" x14ac:dyDescent="0.2">
      <c r="A100" s="15">
        <v>92</v>
      </c>
      <c r="B100" s="16" t="s">
        <v>265</v>
      </c>
      <c r="C100" s="31" t="s">
        <v>87</v>
      </c>
      <c r="D100" s="18" t="s">
        <v>266</v>
      </c>
      <c r="E100" s="19" t="s">
        <v>267</v>
      </c>
      <c r="F100" s="19" t="s">
        <v>76</v>
      </c>
      <c r="G100" s="20" t="s">
        <v>56</v>
      </c>
      <c r="H100" s="20"/>
      <c r="I100" s="21"/>
      <c r="J100" t="s">
        <v>249</v>
      </c>
    </row>
    <row r="101" spans="1:10" ht="24" customHeight="1" x14ac:dyDescent="0.2">
      <c r="A101" s="15">
        <v>93</v>
      </c>
      <c r="B101" s="16" t="s">
        <v>268</v>
      </c>
      <c r="C101" s="31" t="s">
        <v>87</v>
      </c>
      <c r="D101" s="18" t="s">
        <v>269</v>
      </c>
      <c r="E101" s="19" t="s">
        <v>270</v>
      </c>
      <c r="F101" s="19" t="s">
        <v>76</v>
      </c>
      <c r="G101" s="20" t="s">
        <v>56</v>
      </c>
      <c r="H101" s="20"/>
      <c r="I101" s="21"/>
      <c r="J101" t="s">
        <v>249</v>
      </c>
    </row>
    <row r="102" spans="1:10" ht="24" customHeight="1" x14ac:dyDescent="0.2">
      <c r="A102" s="15">
        <v>94</v>
      </c>
      <c r="B102" s="16" t="s">
        <v>271</v>
      </c>
      <c r="C102" s="31" t="s">
        <v>87</v>
      </c>
      <c r="D102" s="18" t="s">
        <v>272</v>
      </c>
      <c r="E102" s="19" t="s">
        <v>252</v>
      </c>
      <c r="F102" s="19" t="s">
        <v>76</v>
      </c>
      <c r="G102" s="20" t="s">
        <v>56</v>
      </c>
      <c r="H102" s="20"/>
      <c r="I102" s="21"/>
      <c r="J102" t="s">
        <v>249</v>
      </c>
    </row>
    <row r="103" spans="1:10" ht="24" customHeight="1" x14ac:dyDescent="0.2">
      <c r="A103" s="15">
        <v>95</v>
      </c>
      <c r="B103" s="16" t="s">
        <v>273</v>
      </c>
      <c r="C103" s="31" t="s">
        <v>87</v>
      </c>
      <c r="D103" s="18" t="s">
        <v>274</v>
      </c>
      <c r="E103" s="19" t="s">
        <v>275</v>
      </c>
      <c r="F103" s="19" t="s">
        <v>76</v>
      </c>
      <c r="G103" s="20" t="s">
        <v>56</v>
      </c>
      <c r="H103" s="20"/>
      <c r="I103" s="21"/>
      <c r="J103" t="s">
        <v>249</v>
      </c>
    </row>
    <row r="104" spans="1:10" ht="24" customHeight="1" x14ac:dyDescent="0.2">
      <c r="A104" s="15">
        <v>96</v>
      </c>
      <c r="B104" s="16" t="s">
        <v>276</v>
      </c>
      <c r="C104" s="34" t="s">
        <v>277</v>
      </c>
      <c r="D104" s="18" t="s">
        <v>278</v>
      </c>
      <c r="E104" s="19" t="s">
        <v>252</v>
      </c>
      <c r="F104" s="19" t="s">
        <v>55</v>
      </c>
      <c r="G104" s="20" t="s">
        <v>56</v>
      </c>
      <c r="H104" s="20"/>
      <c r="I104" s="21"/>
      <c r="J104" t="s">
        <v>249</v>
      </c>
    </row>
    <row r="105" spans="1:10" ht="24" customHeight="1" x14ac:dyDescent="0.2">
      <c r="A105" s="15">
        <v>97</v>
      </c>
      <c r="B105" s="16" t="s">
        <v>279</v>
      </c>
      <c r="C105" s="34" t="s">
        <v>277</v>
      </c>
      <c r="D105" s="18" t="s">
        <v>280</v>
      </c>
      <c r="E105" s="19" t="s">
        <v>255</v>
      </c>
      <c r="F105" s="19" t="s">
        <v>55</v>
      </c>
      <c r="G105" s="20" t="s">
        <v>56</v>
      </c>
      <c r="H105" s="20"/>
      <c r="I105" s="21"/>
      <c r="J105" t="s">
        <v>249</v>
      </c>
    </row>
    <row r="106" spans="1:10" ht="24" customHeight="1" x14ac:dyDescent="0.2">
      <c r="A106" s="15">
        <v>98</v>
      </c>
      <c r="B106" s="16" t="s">
        <v>281</v>
      </c>
      <c r="C106" s="30" t="s">
        <v>74</v>
      </c>
      <c r="D106" s="18" t="s">
        <v>282</v>
      </c>
      <c r="E106" s="19" t="s">
        <v>252</v>
      </c>
      <c r="F106" s="19" t="s">
        <v>55</v>
      </c>
      <c r="G106" s="20" t="s">
        <v>56</v>
      </c>
      <c r="H106" s="20"/>
      <c r="I106" s="21"/>
      <c r="J106" t="s">
        <v>249</v>
      </c>
    </row>
    <row r="107" spans="1:10" ht="24" customHeight="1" x14ac:dyDescent="0.2">
      <c r="A107" s="15">
        <v>99</v>
      </c>
      <c r="B107" s="16" t="s">
        <v>283</v>
      </c>
      <c r="C107" s="32" t="s">
        <v>61</v>
      </c>
      <c r="D107" s="18" t="s">
        <v>284</v>
      </c>
      <c r="E107" s="19" t="s">
        <v>285</v>
      </c>
      <c r="F107" s="19" t="s">
        <v>55</v>
      </c>
      <c r="G107" s="20" t="s">
        <v>56</v>
      </c>
      <c r="H107" s="20"/>
      <c r="I107" s="21"/>
      <c r="J107" t="s">
        <v>249</v>
      </c>
    </row>
    <row r="108" spans="1:10" ht="24" customHeight="1" x14ac:dyDescent="0.2">
      <c r="A108" s="15">
        <v>100</v>
      </c>
      <c r="B108" s="16" t="s">
        <v>286</v>
      </c>
      <c r="C108" s="32" t="s">
        <v>61</v>
      </c>
      <c r="D108" s="18" t="s">
        <v>287</v>
      </c>
      <c r="E108" s="19" t="s">
        <v>252</v>
      </c>
      <c r="F108" s="19" t="s">
        <v>76</v>
      </c>
      <c r="G108" s="20" t="s">
        <v>56</v>
      </c>
      <c r="H108" s="20"/>
      <c r="I108" s="21"/>
      <c r="J108" t="s">
        <v>249</v>
      </c>
    </row>
    <row r="109" spans="1:10" ht="24" customHeight="1" x14ac:dyDescent="0.2">
      <c r="A109" s="15">
        <v>101</v>
      </c>
      <c r="B109" s="16" t="s">
        <v>288</v>
      </c>
      <c r="C109" s="30" t="s">
        <v>74</v>
      </c>
      <c r="D109" s="18" t="s">
        <v>289</v>
      </c>
      <c r="E109" s="19" t="s">
        <v>255</v>
      </c>
      <c r="F109" s="19" t="s">
        <v>55</v>
      </c>
      <c r="G109" s="20" t="s">
        <v>56</v>
      </c>
      <c r="H109" s="20"/>
      <c r="I109" s="21"/>
      <c r="J109" t="s">
        <v>249</v>
      </c>
    </row>
    <row r="110" spans="1:10" ht="24" customHeight="1" x14ac:dyDescent="0.2">
      <c r="A110" s="15">
        <v>102</v>
      </c>
      <c r="B110" s="16" t="s">
        <v>458</v>
      </c>
      <c r="C110" s="30" t="s">
        <v>74</v>
      </c>
      <c r="D110" s="18" t="s">
        <v>459</v>
      </c>
      <c r="E110" s="19" t="s">
        <v>255</v>
      </c>
      <c r="F110" s="19" t="s">
        <v>55</v>
      </c>
      <c r="G110" s="20" t="s">
        <v>56</v>
      </c>
      <c r="H110" s="20"/>
      <c r="I110" s="21"/>
      <c r="J110" t="s">
        <v>249</v>
      </c>
    </row>
    <row r="111" spans="1:10" ht="19.5" customHeight="1" x14ac:dyDescent="0.2">
      <c r="A111" s="15">
        <v>103</v>
      </c>
      <c r="B111" s="16" t="s">
        <v>290</v>
      </c>
      <c r="C111" s="32" t="s">
        <v>61</v>
      </c>
      <c r="D111" s="18" t="s">
        <v>291</v>
      </c>
      <c r="E111" s="19" t="s">
        <v>285</v>
      </c>
      <c r="F111" s="19" t="s">
        <v>55</v>
      </c>
      <c r="G111" s="20" t="s">
        <v>56</v>
      </c>
      <c r="H111" s="20"/>
      <c r="I111" s="21"/>
      <c r="J111" t="s">
        <v>249</v>
      </c>
    </row>
    <row r="112" spans="1:10" ht="24" customHeight="1" x14ac:dyDescent="0.2">
      <c r="A112" s="15">
        <v>104</v>
      </c>
      <c r="B112" s="16" t="s">
        <v>292</v>
      </c>
      <c r="C112" s="32" t="s">
        <v>61</v>
      </c>
      <c r="D112" s="18" t="s">
        <v>293</v>
      </c>
      <c r="E112" s="19" t="s">
        <v>267</v>
      </c>
      <c r="F112" s="19" t="s">
        <v>76</v>
      </c>
      <c r="G112" s="20" t="s">
        <v>56</v>
      </c>
      <c r="H112" s="20"/>
      <c r="I112" s="21"/>
      <c r="J112" t="s">
        <v>249</v>
      </c>
    </row>
    <row r="113" spans="1:10" ht="24" customHeight="1" x14ac:dyDescent="0.2">
      <c r="A113" s="15">
        <v>105</v>
      </c>
      <c r="B113" s="16" t="s">
        <v>294</v>
      </c>
      <c r="C113" s="32" t="s">
        <v>61</v>
      </c>
      <c r="D113" s="18" t="s">
        <v>295</v>
      </c>
      <c r="E113" s="19" t="s">
        <v>255</v>
      </c>
      <c r="F113" s="19" t="s">
        <v>76</v>
      </c>
      <c r="G113" s="20" t="s">
        <v>56</v>
      </c>
      <c r="H113" s="20"/>
      <c r="I113" s="21"/>
      <c r="J113" t="s">
        <v>249</v>
      </c>
    </row>
    <row r="114" spans="1:10" ht="24" customHeight="1" x14ac:dyDescent="0.2">
      <c r="A114" s="15">
        <v>106</v>
      </c>
      <c r="B114" s="16" t="s">
        <v>296</v>
      </c>
      <c r="C114" s="35" t="s">
        <v>297</v>
      </c>
      <c r="D114" s="18" t="s">
        <v>298</v>
      </c>
      <c r="E114" s="19" t="s">
        <v>270</v>
      </c>
      <c r="F114" s="19" t="s">
        <v>76</v>
      </c>
      <c r="G114" s="20" t="s">
        <v>56</v>
      </c>
      <c r="H114" s="20"/>
      <c r="I114" s="21"/>
      <c r="J114" t="s">
        <v>249</v>
      </c>
    </row>
    <row r="115" spans="1:10" ht="24" customHeight="1" x14ac:dyDescent="0.2">
      <c r="A115" s="15">
        <v>107</v>
      </c>
      <c r="B115" s="16" t="s">
        <v>440</v>
      </c>
      <c r="C115" s="35" t="s">
        <v>297</v>
      </c>
      <c r="D115" s="18" t="s">
        <v>441</v>
      </c>
      <c r="E115" s="48" t="s">
        <v>270</v>
      </c>
      <c r="F115" s="19" t="s">
        <v>76</v>
      </c>
      <c r="G115" s="20" t="s">
        <v>56</v>
      </c>
      <c r="H115" s="20"/>
      <c r="I115" s="21"/>
      <c r="J115" t="s">
        <v>249</v>
      </c>
    </row>
    <row r="116" spans="1:10" ht="24" customHeight="1" x14ac:dyDescent="0.2">
      <c r="A116" s="15">
        <v>108</v>
      </c>
      <c r="B116" s="16" t="s">
        <v>443</v>
      </c>
      <c r="C116" s="35" t="s">
        <v>297</v>
      </c>
      <c r="D116" s="18" t="s">
        <v>442</v>
      </c>
      <c r="E116" s="48" t="s">
        <v>270</v>
      </c>
      <c r="F116" s="19" t="s">
        <v>76</v>
      </c>
      <c r="G116" s="20" t="s">
        <v>56</v>
      </c>
      <c r="H116" s="20"/>
      <c r="I116" s="21"/>
      <c r="J116" t="s">
        <v>249</v>
      </c>
    </row>
    <row r="117" spans="1:10" ht="24" customHeight="1" x14ac:dyDescent="0.2">
      <c r="A117" s="15">
        <v>109</v>
      </c>
      <c r="B117" s="16" t="s">
        <v>444</v>
      </c>
      <c r="C117" s="35" t="s">
        <v>297</v>
      </c>
      <c r="D117" s="18" t="s">
        <v>445</v>
      </c>
      <c r="E117" s="48" t="s">
        <v>270</v>
      </c>
      <c r="F117" s="19" t="s">
        <v>76</v>
      </c>
      <c r="G117" s="20" t="s">
        <v>56</v>
      </c>
      <c r="H117" s="20"/>
      <c r="I117" s="21"/>
      <c r="J117" t="s">
        <v>249</v>
      </c>
    </row>
    <row r="118" spans="1:10" ht="24" customHeight="1" x14ac:dyDescent="0.2">
      <c r="A118" s="15">
        <v>110</v>
      </c>
      <c r="B118" s="16" t="s">
        <v>446</v>
      </c>
      <c r="C118" s="35" t="s">
        <v>297</v>
      </c>
      <c r="D118" s="18" t="s">
        <v>447</v>
      </c>
      <c r="E118" s="48" t="s">
        <v>270</v>
      </c>
      <c r="F118" s="19" t="s">
        <v>76</v>
      </c>
      <c r="G118" s="20" t="s">
        <v>56</v>
      </c>
      <c r="H118" s="20"/>
      <c r="I118" s="21"/>
      <c r="J118" t="s">
        <v>249</v>
      </c>
    </row>
    <row r="119" spans="1:10" ht="24" customHeight="1" x14ac:dyDescent="0.2">
      <c r="A119" s="15">
        <v>111</v>
      </c>
      <c r="B119" s="16" t="s">
        <v>448</v>
      </c>
      <c r="C119" s="35" t="s">
        <v>297</v>
      </c>
      <c r="D119" s="18" t="s">
        <v>457</v>
      </c>
      <c r="E119" s="48" t="s">
        <v>270</v>
      </c>
      <c r="F119" s="19" t="s">
        <v>76</v>
      </c>
      <c r="G119" s="20" t="s">
        <v>56</v>
      </c>
      <c r="H119" s="20"/>
      <c r="I119" s="21"/>
      <c r="J119" t="s">
        <v>249</v>
      </c>
    </row>
    <row r="120" spans="1:10" ht="24" customHeight="1" x14ac:dyDescent="0.2">
      <c r="A120" s="15">
        <v>112</v>
      </c>
      <c r="B120" s="16" t="s">
        <v>449</v>
      </c>
      <c r="C120" s="35" t="s">
        <v>297</v>
      </c>
      <c r="D120" s="18" t="s">
        <v>450</v>
      </c>
      <c r="E120" s="48" t="s">
        <v>270</v>
      </c>
      <c r="F120" s="19" t="s">
        <v>76</v>
      </c>
      <c r="G120" s="20" t="s">
        <v>56</v>
      </c>
      <c r="H120" s="20"/>
      <c r="I120" s="21"/>
      <c r="J120" t="s">
        <v>249</v>
      </c>
    </row>
    <row r="121" spans="1:10" ht="24" customHeight="1" x14ac:dyDescent="0.2">
      <c r="A121" s="15">
        <v>113</v>
      </c>
      <c r="B121" s="16" t="s">
        <v>451</v>
      </c>
      <c r="C121" s="35" t="s">
        <v>297</v>
      </c>
      <c r="D121" s="18" t="s">
        <v>453</v>
      </c>
      <c r="E121" s="48" t="s">
        <v>270</v>
      </c>
      <c r="F121" s="19" t="s">
        <v>76</v>
      </c>
      <c r="G121" s="20" t="s">
        <v>56</v>
      </c>
      <c r="H121" s="20"/>
      <c r="I121" s="21"/>
      <c r="J121" t="s">
        <v>249</v>
      </c>
    </row>
    <row r="122" spans="1:10" ht="24" customHeight="1" x14ac:dyDescent="0.2">
      <c r="A122" s="15">
        <v>114</v>
      </c>
      <c r="B122" s="16" t="s">
        <v>452</v>
      </c>
      <c r="C122" s="35" t="s">
        <v>297</v>
      </c>
      <c r="D122" s="18" t="s">
        <v>454</v>
      </c>
      <c r="E122" s="48" t="s">
        <v>270</v>
      </c>
      <c r="F122" s="19" t="s">
        <v>76</v>
      </c>
      <c r="G122" s="20" t="s">
        <v>56</v>
      </c>
      <c r="H122" s="20"/>
      <c r="I122" s="21"/>
      <c r="J122" t="s">
        <v>249</v>
      </c>
    </row>
    <row r="123" spans="1:10" ht="24" customHeight="1" x14ac:dyDescent="0.2">
      <c r="A123" s="15">
        <v>115</v>
      </c>
      <c r="B123" s="16" t="s">
        <v>455</v>
      </c>
      <c r="C123" s="35" t="s">
        <v>297</v>
      </c>
      <c r="D123" s="18" t="s">
        <v>456</v>
      </c>
      <c r="E123" s="48" t="s">
        <v>270</v>
      </c>
      <c r="F123" s="19" t="s">
        <v>76</v>
      </c>
      <c r="G123" s="20" t="s">
        <v>56</v>
      </c>
      <c r="H123" s="20"/>
      <c r="I123" s="21"/>
      <c r="J123" t="s">
        <v>249</v>
      </c>
    </row>
    <row r="124" spans="1:10" ht="24" customHeight="1" x14ac:dyDescent="0.2">
      <c r="A124" s="15">
        <v>116</v>
      </c>
      <c r="B124" s="23" t="s">
        <v>299</v>
      </c>
      <c r="C124" s="28" t="s">
        <v>63</v>
      </c>
      <c r="D124" s="25" t="s">
        <v>300</v>
      </c>
      <c r="E124" s="22" t="s">
        <v>255</v>
      </c>
      <c r="F124" s="22" t="s">
        <v>301</v>
      </c>
      <c r="G124" s="26" t="s">
        <v>56</v>
      </c>
      <c r="H124" s="26"/>
      <c r="I124" s="27"/>
      <c r="J124" s="22" t="s">
        <v>249</v>
      </c>
    </row>
    <row r="125" spans="1:10" ht="19.5" customHeight="1" x14ac:dyDescent="0.2">
      <c r="A125" s="52" t="s">
        <v>302</v>
      </c>
      <c r="B125" s="52"/>
      <c r="C125" s="52"/>
      <c r="D125" s="52"/>
      <c r="E125" s="52"/>
      <c r="F125" s="52"/>
      <c r="G125" s="52"/>
      <c r="H125" s="52"/>
      <c r="I125" s="52"/>
    </row>
    <row r="126" spans="1:10" ht="24" customHeight="1" x14ac:dyDescent="0.2">
      <c r="A126" s="15">
        <v>117</v>
      </c>
      <c r="B126" s="16" t="s">
        <v>303</v>
      </c>
      <c r="C126" s="29" t="s">
        <v>69</v>
      </c>
      <c r="D126" s="18" t="s">
        <v>304</v>
      </c>
      <c r="E126" s="19" t="s">
        <v>305</v>
      </c>
      <c r="F126" s="19" t="s">
        <v>55</v>
      </c>
      <c r="G126" s="20" t="s">
        <v>56</v>
      </c>
      <c r="H126" s="20"/>
      <c r="I126" s="21"/>
      <c r="J126" t="s">
        <v>306</v>
      </c>
    </row>
    <row r="127" spans="1:10" ht="24" customHeight="1" x14ac:dyDescent="0.2">
      <c r="A127" s="15">
        <v>118</v>
      </c>
      <c r="B127" s="16" t="s">
        <v>307</v>
      </c>
      <c r="C127" s="29" t="s">
        <v>69</v>
      </c>
      <c r="D127" s="18" t="s">
        <v>308</v>
      </c>
      <c r="E127" s="19" t="s">
        <v>309</v>
      </c>
      <c r="F127" s="19" t="s">
        <v>55</v>
      </c>
      <c r="G127" s="20" t="s">
        <v>56</v>
      </c>
      <c r="H127" s="20"/>
      <c r="I127" s="21"/>
      <c r="J127" t="s">
        <v>306</v>
      </c>
    </row>
    <row r="128" spans="1:10" ht="24" customHeight="1" x14ac:dyDescent="0.2">
      <c r="A128" s="15">
        <v>119</v>
      </c>
      <c r="B128" s="16" t="s">
        <v>310</v>
      </c>
      <c r="C128" s="29" t="s">
        <v>69</v>
      </c>
      <c r="D128" s="18" t="s">
        <v>311</v>
      </c>
      <c r="E128" s="19" t="s">
        <v>312</v>
      </c>
      <c r="F128" s="19" t="s">
        <v>55</v>
      </c>
      <c r="G128" s="20" t="s">
        <v>56</v>
      </c>
      <c r="H128" s="20"/>
      <c r="I128" s="21"/>
      <c r="J128" t="s">
        <v>306</v>
      </c>
    </row>
    <row r="129" spans="1:10" ht="24" customHeight="1" x14ac:dyDescent="0.2">
      <c r="A129" s="15">
        <v>120</v>
      </c>
      <c r="B129" s="16" t="s">
        <v>466</v>
      </c>
      <c r="C129" s="29" t="s">
        <v>69</v>
      </c>
      <c r="D129" s="18" t="s">
        <v>467</v>
      </c>
      <c r="E129" s="19" t="s">
        <v>309</v>
      </c>
      <c r="F129" s="19" t="s">
        <v>55</v>
      </c>
      <c r="G129" s="20" t="s">
        <v>56</v>
      </c>
      <c r="H129" s="20"/>
      <c r="I129" s="21"/>
      <c r="J129" t="s">
        <v>306</v>
      </c>
    </row>
    <row r="130" spans="1:10" ht="24" customHeight="1" x14ac:dyDescent="0.2">
      <c r="A130" s="15">
        <v>121</v>
      </c>
      <c r="B130" s="16" t="s">
        <v>313</v>
      </c>
      <c r="C130" s="29" t="s">
        <v>69</v>
      </c>
      <c r="D130" s="18" t="s">
        <v>314</v>
      </c>
      <c r="E130" s="19" t="s">
        <v>305</v>
      </c>
      <c r="F130" s="19" t="s">
        <v>55</v>
      </c>
      <c r="G130" s="20" t="s">
        <v>56</v>
      </c>
      <c r="H130" s="20"/>
      <c r="I130" s="21"/>
      <c r="J130" t="s">
        <v>306</v>
      </c>
    </row>
    <row r="131" spans="1:10" ht="24" customHeight="1" x14ac:dyDescent="0.2">
      <c r="A131" s="15">
        <v>122</v>
      </c>
      <c r="B131" s="16" t="s">
        <v>315</v>
      </c>
      <c r="C131" s="29" t="s">
        <v>69</v>
      </c>
      <c r="D131" s="18" t="s">
        <v>316</v>
      </c>
      <c r="E131" s="19" t="s">
        <v>305</v>
      </c>
      <c r="F131" s="19" t="s">
        <v>55</v>
      </c>
      <c r="G131" s="20" t="s">
        <v>56</v>
      </c>
      <c r="H131" s="20"/>
      <c r="I131" s="21"/>
      <c r="J131" t="s">
        <v>306</v>
      </c>
    </row>
    <row r="132" spans="1:10" ht="24" customHeight="1" x14ac:dyDescent="0.2">
      <c r="A132" s="15">
        <v>123</v>
      </c>
      <c r="B132" s="16" t="s">
        <v>317</v>
      </c>
      <c r="C132" s="29" t="s">
        <v>69</v>
      </c>
      <c r="D132" s="18" t="s">
        <v>318</v>
      </c>
      <c r="E132" s="19" t="s">
        <v>305</v>
      </c>
      <c r="F132" s="19" t="s">
        <v>55</v>
      </c>
      <c r="G132" s="20" t="s">
        <v>56</v>
      </c>
      <c r="H132" s="20"/>
      <c r="I132" s="21"/>
      <c r="J132" t="s">
        <v>306</v>
      </c>
    </row>
    <row r="133" spans="1:10" ht="24" customHeight="1" x14ac:dyDescent="0.2">
      <c r="A133" s="15">
        <v>124</v>
      </c>
      <c r="B133" s="16" t="s">
        <v>319</v>
      </c>
      <c r="C133" s="31" t="s">
        <v>87</v>
      </c>
      <c r="D133" s="18" t="s">
        <v>320</v>
      </c>
      <c r="E133" s="19" t="s">
        <v>305</v>
      </c>
      <c r="F133" s="19" t="s">
        <v>76</v>
      </c>
      <c r="G133" s="20" t="s">
        <v>56</v>
      </c>
      <c r="H133" s="20"/>
      <c r="I133" s="21"/>
      <c r="J133" t="s">
        <v>306</v>
      </c>
    </row>
    <row r="134" spans="1:10" ht="24" customHeight="1" x14ac:dyDescent="0.2">
      <c r="A134" s="15">
        <v>125</v>
      </c>
      <c r="B134" s="16" t="s">
        <v>321</v>
      </c>
      <c r="C134" s="31" t="s">
        <v>87</v>
      </c>
      <c r="D134" s="18" t="s">
        <v>322</v>
      </c>
      <c r="E134" s="19" t="s">
        <v>323</v>
      </c>
      <c r="F134" s="19" t="s">
        <v>76</v>
      </c>
      <c r="G134" s="20" t="s">
        <v>56</v>
      </c>
      <c r="H134" s="20"/>
      <c r="I134" s="21"/>
      <c r="J134" t="s">
        <v>306</v>
      </c>
    </row>
    <row r="135" spans="1:10" ht="24" customHeight="1" x14ac:dyDescent="0.2">
      <c r="A135" s="15">
        <v>126</v>
      </c>
      <c r="B135" s="16" t="s">
        <v>324</v>
      </c>
      <c r="C135" s="32" t="s">
        <v>61</v>
      </c>
      <c r="D135" s="18" t="s">
        <v>325</v>
      </c>
      <c r="E135" s="19" t="s">
        <v>323</v>
      </c>
      <c r="F135" s="19" t="s">
        <v>76</v>
      </c>
      <c r="G135" s="20" t="s">
        <v>56</v>
      </c>
      <c r="H135" s="20"/>
      <c r="I135" s="21"/>
      <c r="J135" t="s">
        <v>306</v>
      </c>
    </row>
    <row r="136" spans="1:10" ht="24" customHeight="1" x14ac:dyDescent="0.2">
      <c r="A136" s="15">
        <v>127</v>
      </c>
      <c r="B136" s="16" t="s">
        <v>326</v>
      </c>
      <c r="C136" s="36" t="s">
        <v>63</v>
      </c>
      <c r="D136" s="18" t="s">
        <v>327</v>
      </c>
      <c r="E136" s="19" t="s">
        <v>309</v>
      </c>
      <c r="F136" s="19" t="s">
        <v>76</v>
      </c>
      <c r="G136" s="20" t="s">
        <v>56</v>
      </c>
      <c r="H136" s="20"/>
      <c r="I136" s="21"/>
      <c r="J136" t="s">
        <v>306</v>
      </c>
    </row>
    <row r="137" spans="1:10" ht="24" customHeight="1" x14ac:dyDescent="0.2">
      <c r="A137" s="15">
        <v>128</v>
      </c>
      <c r="B137" s="16" t="s">
        <v>328</v>
      </c>
      <c r="C137" s="36" t="s">
        <v>63</v>
      </c>
      <c r="D137" s="18" t="s">
        <v>329</v>
      </c>
      <c r="E137" s="19" t="s">
        <v>309</v>
      </c>
      <c r="F137" s="19" t="s">
        <v>76</v>
      </c>
      <c r="G137" s="20" t="s">
        <v>56</v>
      </c>
      <c r="H137" s="20"/>
      <c r="I137" s="21"/>
      <c r="J137" t="s">
        <v>306</v>
      </c>
    </row>
    <row r="138" spans="1:10" ht="24" customHeight="1" x14ac:dyDescent="0.2">
      <c r="A138" s="15">
        <v>129</v>
      </c>
      <c r="B138" s="16" t="s">
        <v>330</v>
      </c>
      <c r="C138" s="30" t="s">
        <v>74</v>
      </c>
      <c r="D138" s="18" t="s">
        <v>331</v>
      </c>
      <c r="E138" s="19" t="s">
        <v>309</v>
      </c>
      <c r="F138" s="19" t="s">
        <v>76</v>
      </c>
      <c r="G138" s="20" t="s">
        <v>56</v>
      </c>
      <c r="H138" s="20"/>
      <c r="I138" s="21"/>
      <c r="J138" t="s">
        <v>306</v>
      </c>
    </row>
    <row r="139" spans="1:10" ht="24" customHeight="1" x14ac:dyDescent="0.2">
      <c r="A139" s="15">
        <v>130</v>
      </c>
      <c r="B139" s="16" t="s">
        <v>332</v>
      </c>
      <c r="C139" s="30" t="s">
        <v>74</v>
      </c>
      <c r="D139" s="18" t="s">
        <v>333</v>
      </c>
      <c r="E139" s="19" t="s">
        <v>305</v>
      </c>
      <c r="F139" s="19" t="s">
        <v>55</v>
      </c>
      <c r="G139" s="20" t="s">
        <v>56</v>
      </c>
      <c r="H139" s="20"/>
      <c r="I139" s="21"/>
      <c r="J139" t="s">
        <v>306</v>
      </c>
    </row>
    <row r="140" spans="1:10" ht="24" customHeight="1" x14ac:dyDescent="0.2">
      <c r="A140" s="15">
        <v>131</v>
      </c>
      <c r="B140" s="16" t="s">
        <v>334</v>
      </c>
      <c r="C140" s="34" t="s">
        <v>277</v>
      </c>
      <c r="D140" s="18" t="s">
        <v>335</v>
      </c>
      <c r="E140" s="19" t="s">
        <v>309</v>
      </c>
      <c r="F140" s="19" t="s">
        <v>55</v>
      </c>
      <c r="G140" s="20" t="s">
        <v>56</v>
      </c>
      <c r="H140" s="20"/>
      <c r="I140" s="21"/>
      <c r="J140" t="s">
        <v>306</v>
      </c>
    </row>
    <row r="141" spans="1:10" ht="24" customHeight="1" x14ac:dyDescent="0.2">
      <c r="A141" s="15">
        <v>132</v>
      </c>
      <c r="B141" s="16" t="s">
        <v>336</v>
      </c>
      <c r="C141" s="34" t="s">
        <v>277</v>
      </c>
      <c r="D141" s="18" t="s">
        <v>337</v>
      </c>
      <c r="E141" s="19" t="s">
        <v>305</v>
      </c>
      <c r="F141" s="19" t="s">
        <v>55</v>
      </c>
      <c r="G141" s="20" t="s">
        <v>56</v>
      </c>
      <c r="H141" s="20"/>
      <c r="I141" s="21"/>
      <c r="J141" t="s">
        <v>306</v>
      </c>
    </row>
    <row r="142" spans="1:10" ht="24" customHeight="1" x14ac:dyDescent="0.2">
      <c r="A142" s="15">
        <v>133</v>
      </c>
      <c r="B142" s="16" t="s">
        <v>338</v>
      </c>
      <c r="C142" s="32" t="s">
        <v>61</v>
      </c>
      <c r="D142" s="18" t="s">
        <v>339</v>
      </c>
      <c r="E142" s="19" t="s">
        <v>309</v>
      </c>
      <c r="F142" s="19" t="s">
        <v>55</v>
      </c>
      <c r="G142" s="20" t="s">
        <v>56</v>
      </c>
      <c r="H142" s="20"/>
      <c r="I142" s="21"/>
      <c r="J142" t="s">
        <v>306</v>
      </c>
    </row>
    <row r="143" spans="1:10" ht="24" customHeight="1" x14ac:dyDescent="0.2">
      <c r="A143" s="15">
        <v>134</v>
      </c>
      <c r="B143" s="16" t="s">
        <v>340</v>
      </c>
      <c r="C143" s="32" t="s">
        <v>61</v>
      </c>
      <c r="D143" s="18" t="s">
        <v>341</v>
      </c>
      <c r="E143" s="19" t="s">
        <v>305</v>
      </c>
      <c r="F143" s="19" t="s">
        <v>76</v>
      </c>
      <c r="G143" s="20" t="s">
        <v>56</v>
      </c>
      <c r="H143" s="20"/>
      <c r="I143" s="21"/>
      <c r="J143" t="s">
        <v>306</v>
      </c>
    </row>
    <row r="144" spans="1:10" ht="19.5" customHeight="1" x14ac:dyDescent="0.2">
      <c r="A144" s="15">
        <v>135</v>
      </c>
      <c r="B144" s="16" t="s">
        <v>342</v>
      </c>
      <c r="C144" s="32" t="s">
        <v>61</v>
      </c>
      <c r="D144" s="18" t="s">
        <v>343</v>
      </c>
      <c r="E144" s="19" t="s">
        <v>305</v>
      </c>
      <c r="F144" s="19" t="s">
        <v>55</v>
      </c>
      <c r="G144" s="20" t="s">
        <v>56</v>
      </c>
      <c r="H144" s="20"/>
      <c r="I144" s="21"/>
      <c r="J144" t="s">
        <v>306</v>
      </c>
    </row>
    <row r="145" spans="1:10" ht="24" customHeight="1" x14ac:dyDescent="0.2">
      <c r="A145" s="15">
        <v>136</v>
      </c>
      <c r="B145" s="16" t="s">
        <v>344</v>
      </c>
      <c r="C145" s="32" t="s">
        <v>61</v>
      </c>
      <c r="D145" s="18" t="s">
        <v>345</v>
      </c>
      <c r="E145" s="19" t="s">
        <v>323</v>
      </c>
      <c r="F145" s="19" t="s">
        <v>76</v>
      </c>
      <c r="G145" s="20" t="s">
        <v>56</v>
      </c>
      <c r="H145" s="20"/>
      <c r="I145" s="21"/>
      <c r="J145" t="s">
        <v>306</v>
      </c>
    </row>
    <row r="146" spans="1:10" ht="24" customHeight="1" x14ac:dyDescent="0.2">
      <c r="A146" s="15">
        <v>137</v>
      </c>
      <c r="B146" s="16" t="s">
        <v>346</v>
      </c>
      <c r="C146" s="34" t="s">
        <v>277</v>
      </c>
      <c r="D146" s="18" t="s">
        <v>437</v>
      </c>
      <c r="E146" s="19" t="s">
        <v>309</v>
      </c>
      <c r="F146" s="19" t="s">
        <v>55</v>
      </c>
      <c r="G146" s="20" t="s">
        <v>56</v>
      </c>
      <c r="H146" s="20"/>
      <c r="I146" s="21"/>
      <c r="J146" t="s">
        <v>306</v>
      </c>
    </row>
    <row r="147" spans="1:10" ht="24" customHeight="1" x14ac:dyDescent="0.2">
      <c r="A147" s="15">
        <v>138</v>
      </c>
      <c r="B147" s="16" t="s">
        <v>347</v>
      </c>
      <c r="C147" s="30" t="s">
        <v>74</v>
      </c>
      <c r="D147" s="18" t="s">
        <v>438</v>
      </c>
      <c r="E147" s="19" t="s">
        <v>312</v>
      </c>
      <c r="F147" s="19" t="s">
        <v>76</v>
      </c>
      <c r="G147" s="20" t="s">
        <v>56</v>
      </c>
      <c r="H147" s="20"/>
      <c r="I147" s="21"/>
      <c r="J147" t="s">
        <v>306</v>
      </c>
    </row>
    <row r="148" spans="1:10" ht="24" customHeight="1" x14ac:dyDescent="0.2">
      <c r="A148" s="15">
        <v>139</v>
      </c>
      <c r="B148" s="23" t="s">
        <v>348</v>
      </c>
      <c r="C148" s="28" t="s">
        <v>63</v>
      </c>
      <c r="D148" s="25" t="s">
        <v>349</v>
      </c>
      <c r="E148" s="22" t="s">
        <v>323</v>
      </c>
      <c r="F148" s="22" t="s">
        <v>232</v>
      </c>
      <c r="G148" s="26" t="s">
        <v>56</v>
      </c>
      <c r="H148" s="26"/>
      <c r="I148" s="27"/>
      <c r="J148" s="22" t="s">
        <v>306</v>
      </c>
    </row>
    <row r="149" spans="1:10" ht="24" customHeight="1" x14ac:dyDescent="0.2">
      <c r="A149" s="15">
        <v>140</v>
      </c>
      <c r="B149" s="23" t="s">
        <v>350</v>
      </c>
      <c r="C149" s="28" t="s">
        <v>63</v>
      </c>
      <c r="D149" s="25" t="s">
        <v>351</v>
      </c>
      <c r="E149" s="22" t="s">
        <v>305</v>
      </c>
      <c r="F149" s="22" t="s">
        <v>76</v>
      </c>
      <c r="G149" s="26" t="s">
        <v>56</v>
      </c>
      <c r="H149" s="26"/>
      <c r="I149" s="27"/>
      <c r="J149" s="22" t="s">
        <v>306</v>
      </c>
    </row>
    <row r="150" spans="1:10" ht="19.5" customHeight="1" x14ac:dyDescent="0.2">
      <c r="A150" s="52" t="s">
        <v>352</v>
      </c>
      <c r="B150" s="52"/>
      <c r="C150" s="52"/>
      <c r="D150" s="52"/>
      <c r="E150" s="52"/>
      <c r="F150" s="52"/>
      <c r="G150" s="52"/>
      <c r="H150" s="52"/>
      <c r="I150" s="52"/>
    </row>
    <row r="151" spans="1:10" ht="24" customHeight="1" x14ac:dyDescent="0.2">
      <c r="A151" s="15">
        <v>141</v>
      </c>
      <c r="B151" s="16" t="s">
        <v>353</v>
      </c>
      <c r="C151" s="29" t="s">
        <v>69</v>
      </c>
      <c r="D151" s="18" t="s">
        <v>354</v>
      </c>
      <c r="E151" s="19" t="s">
        <v>355</v>
      </c>
      <c r="F151" s="19" t="s">
        <v>55</v>
      </c>
      <c r="G151" s="20" t="s">
        <v>56</v>
      </c>
      <c r="H151" s="20"/>
      <c r="I151" s="21"/>
      <c r="J151" t="s">
        <v>356</v>
      </c>
    </row>
    <row r="152" spans="1:10" ht="24" customHeight="1" x14ac:dyDescent="0.2">
      <c r="A152" s="15">
        <v>142</v>
      </c>
      <c r="B152" s="16" t="s">
        <v>357</v>
      </c>
      <c r="C152" s="29" t="s">
        <v>69</v>
      </c>
      <c r="D152" s="18" t="s">
        <v>358</v>
      </c>
      <c r="E152" s="19" t="s">
        <v>359</v>
      </c>
      <c r="F152" s="19" t="s">
        <v>55</v>
      </c>
      <c r="G152" s="20" t="s">
        <v>56</v>
      </c>
      <c r="H152" s="20"/>
      <c r="I152" s="21"/>
      <c r="J152" t="s">
        <v>356</v>
      </c>
    </row>
    <row r="153" spans="1:10" ht="24" customHeight="1" x14ac:dyDescent="0.2">
      <c r="A153" s="15">
        <v>143</v>
      </c>
      <c r="B153" s="16" t="s">
        <v>360</v>
      </c>
      <c r="C153" s="29" t="s">
        <v>69</v>
      </c>
      <c r="D153" s="18" t="s">
        <v>361</v>
      </c>
      <c r="E153" s="19" t="s">
        <v>362</v>
      </c>
      <c r="F153" s="19" t="s">
        <v>55</v>
      </c>
      <c r="G153" s="20" t="s">
        <v>56</v>
      </c>
      <c r="H153" s="20"/>
      <c r="I153" s="21"/>
      <c r="J153" t="s">
        <v>356</v>
      </c>
    </row>
    <row r="154" spans="1:10" ht="24" customHeight="1" x14ac:dyDescent="0.2">
      <c r="A154" s="15">
        <v>144</v>
      </c>
      <c r="B154" s="16" t="s">
        <v>363</v>
      </c>
      <c r="C154" s="29" t="s">
        <v>69</v>
      </c>
      <c r="D154" s="18" t="s">
        <v>364</v>
      </c>
      <c r="E154" s="19" t="s">
        <v>365</v>
      </c>
      <c r="F154" s="19" t="s">
        <v>55</v>
      </c>
      <c r="G154" s="20" t="s">
        <v>56</v>
      </c>
      <c r="H154" s="20"/>
      <c r="I154" s="21"/>
      <c r="J154" t="s">
        <v>356</v>
      </c>
    </row>
    <row r="155" spans="1:10" ht="24" customHeight="1" x14ac:dyDescent="0.2">
      <c r="A155" s="15">
        <v>145</v>
      </c>
      <c r="B155" s="16" t="s">
        <v>468</v>
      </c>
      <c r="C155" s="31" t="s">
        <v>87</v>
      </c>
      <c r="D155" s="18" t="s">
        <v>469</v>
      </c>
      <c r="E155" s="19" t="s">
        <v>355</v>
      </c>
      <c r="F155" s="19" t="s">
        <v>76</v>
      </c>
      <c r="G155" s="20" t="s">
        <v>56</v>
      </c>
      <c r="H155" s="20"/>
      <c r="I155" s="21"/>
      <c r="J155" t="s">
        <v>356</v>
      </c>
    </row>
    <row r="156" spans="1:10" ht="24" customHeight="1" x14ac:dyDescent="0.2">
      <c r="A156" s="15">
        <v>146</v>
      </c>
      <c r="B156" s="16" t="s">
        <v>366</v>
      </c>
      <c r="C156" s="31" t="s">
        <v>87</v>
      </c>
      <c r="D156" s="18" t="s">
        <v>367</v>
      </c>
      <c r="E156" s="19" t="s">
        <v>355</v>
      </c>
      <c r="F156" s="19" t="s">
        <v>76</v>
      </c>
      <c r="G156" s="20" t="s">
        <v>56</v>
      </c>
      <c r="H156" s="20"/>
      <c r="I156" s="21"/>
      <c r="J156" t="s">
        <v>356</v>
      </c>
    </row>
    <row r="157" spans="1:10" ht="24" customHeight="1" x14ac:dyDescent="0.2">
      <c r="A157" s="15">
        <v>147</v>
      </c>
      <c r="B157" s="16" t="s">
        <v>368</v>
      </c>
      <c r="C157" s="31" t="s">
        <v>87</v>
      </c>
      <c r="D157" s="18" t="s">
        <v>369</v>
      </c>
      <c r="E157" s="19" t="s">
        <v>362</v>
      </c>
      <c r="F157" s="19" t="s">
        <v>76</v>
      </c>
      <c r="G157" s="20" t="s">
        <v>56</v>
      </c>
      <c r="H157" s="20"/>
      <c r="I157" s="21"/>
      <c r="J157" t="s">
        <v>356</v>
      </c>
    </row>
    <row r="158" spans="1:10" ht="24" customHeight="1" x14ac:dyDescent="0.2">
      <c r="A158" s="15">
        <v>148</v>
      </c>
      <c r="B158" s="16" t="s">
        <v>370</v>
      </c>
      <c r="C158" s="30" t="s">
        <v>74</v>
      </c>
      <c r="D158" s="18" t="s">
        <v>488</v>
      </c>
      <c r="E158" s="19" t="s">
        <v>359</v>
      </c>
      <c r="F158" s="19" t="s">
        <v>55</v>
      </c>
      <c r="G158" s="20" t="s">
        <v>56</v>
      </c>
      <c r="H158" s="20"/>
      <c r="I158" s="21"/>
      <c r="J158" t="s">
        <v>356</v>
      </c>
    </row>
    <row r="159" spans="1:10" ht="24" customHeight="1" x14ac:dyDescent="0.2">
      <c r="A159" s="15">
        <v>149</v>
      </c>
      <c r="B159" s="16" t="s">
        <v>371</v>
      </c>
      <c r="C159" s="32" t="s">
        <v>61</v>
      </c>
      <c r="D159" s="18" t="s">
        <v>372</v>
      </c>
      <c r="E159" s="19" t="s">
        <v>355</v>
      </c>
      <c r="F159" s="19" t="s">
        <v>76</v>
      </c>
      <c r="G159" s="20" t="s">
        <v>56</v>
      </c>
      <c r="H159" s="20"/>
      <c r="I159" s="21"/>
      <c r="J159" t="s">
        <v>356</v>
      </c>
    </row>
    <row r="160" spans="1:10" ht="24" customHeight="1" x14ac:dyDescent="0.2">
      <c r="A160" s="15">
        <v>150</v>
      </c>
      <c r="B160" s="16" t="s">
        <v>373</v>
      </c>
      <c r="C160" s="30" t="s">
        <v>74</v>
      </c>
      <c r="D160" s="18" t="s">
        <v>374</v>
      </c>
      <c r="E160" s="19" t="s">
        <v>355</v>
      </c>
      <c r="F160" s="19" t="s">
        <v>76</v>
      </c>
      <c r="G160" s="20" t="s">
        <v>56</v>
      </c>
      <c r="H160" s="20"/>
      <c r="I160" s="21"/>
      <c r="J160" t="s">
        <v>356</v>
      </c>
    </row>
    <row r="161" spans="1:10" ht="24" customHeight="1" x14ac:dyDescent="0.2">
      <c r="A161" s="15">
        <v>151</v>
      </c>
      <c r="B161" s="16" t="s">
        <v>375</v>
      </c>
      <c r="C161" s="34" t="s">
        <v>277</v>
      </c>
      <c r="D161" s="18" t="s">
        <v>439</v>
      </c>
      <c r="E161" s="19" t="s">
        <v>362</v>
      </c>
      <c r="F161" s="19" t="s">
        <v>76</v>
      </c>
      <c r="G161" s="20" t="s">
        <v>56</v>
      </c>
      <c r="H161" s="20"/>
      <c r="I161" s="21"/>
      <c r="J161" t="s">
        <v>356</v>
      </c>
    </row>
    <row r="162" spans="1:10" ht="24" customHeight="1" x14ac:dyDescent="0.2">
      <c r="A162" s="15">
        <v>152</v>
      </c>
      <c r="B162" s="16" t="s">
        <v>376</v>
      </c>
      <c r="C162" s="32" t="s">
        <v>61</v>
      </c>
      <c r="D162" s="18" t="s">
        <v>377</v>
      </c>
      <c r="E162" s="19" t="s">
        <v>359</v>
      </c>
      <c r="F162" s="19" t="s">
        <v>55</v>
      </c>
      <c r="G162" s="20" t="s">
        <v>56</v>
      </c>
      <c r="H162" s="20"/>
      <c r="I162" s="21"/>
      <c r="J162" t="s">
        <v>356</v>
      </c>
    </row>
    <row r="163" spans="1:10" ht="24" customHeight="1" x14ac:dyDescent="0.2">
      <c r="A163" s="15">
        <v>153</v>
      </c>
      <c r="B163" s="16" t="s">
        <v>378</v>
      </c>
      <c r="C163" s="32" t="s">
        <v>61</v>
      </c>
      <c r="D163" s="18" t="s">
        <v>379</v>
      </c>
      <c r="E163" s="19" t="s">
        <v>355</v>
      </c>
      <c r="F163" s="19" t="s">
        <v>55</v>
      </c>
      <c r="G163" s="20" t="s">
        <v>56</v>
      </c>
      <c r="H163" s="20"/>
      <c r="I163" s="21"/>
      <c r="J163" t="s">
        <v>356</v>
      </c>
    </row>
    <row r="164" spans="1:10" ht="24" customHeight="1" x14ac:dyDescent="0.2">
      <c r="A164" s="15">
        <v>154</v>
      </c>
      <c r="B164" s="16" t="s">
        <v>380</v>
      </c>
      <c r="C164" s="36" t="s">
        <v>63</v>
      </c>
      <c r="D164" s="18" t="s">
        <v>381</v>
      </c>
      <c r="E164" s="19" t="s">
        <v>382</v>
      </c>
      <c r="F164" s="19" t="s">
        <v>76</v>
      </c>
      <c r="G164" s="20" t="s">
        <v>56</v>
      </c>
      <c r="H164" s="20"/>
      <c r="I164" s="21"/>
      <c r="J164" t="s">
        <v>356</v>
      </c>
    </row>
    <row r="165" spans="1:10" ht="24" customHeight="1" x14ac:dyDescent="0.2">
      <c r="A165" s="15">
        <v>155</v>
      </c>
      <c r="B165" s="16" t="s">
        <v>383</v>
      </c>
      <c r="C165" s="30" t="s">
        <v>74</v>
      </c>
      <c r="D165" s="18" t="s">
        <v>433</v>
      </c>
      <c r="E165" s="19" t="s">
        <v>362</v>
      </c>
      <c r="F165" s="19" t="s">
        <v>55</v>
      </c>
      <c r="G165" s="20" t="s">
        <v>56</v>
      </c>
      <c r="H165" s="20"/>
      <c r="I165" s="21"/>
      <c r="J165" t="s">
        <v>356</v>
      </c>
    </row>
    <row r="166" spans="1:10" ht="24" customHeight="1" x14ac:dyDescent="0.2">
      <c r="A166" s="15">
        <v>156</v>
      </c>
      <c r="B166" s="16" t="s">
        <v>384</v>
      </c>
      <c r="C166" s="32" t="s">
        <v>61</v>
      </c>
      <c r="D166" s="18" t="s">
        <v>432</v>
      </c>
      <c r="E166" s="19" t="s">
        <v>365</v>
      </c>
      <c r="F166" s="19" t="s">
        <v>55</v>
      </c>
      <c r="G166" s="20" t="s">
        <v>56</v>
      </c>
      <c r="H166" s="20"/>
      <c r="I166" s="21"/>
      <c r="J166" t="s">
        <v>356</v>
      </c>
    </row>
    <row r="167" spans="1:10" ht="24" customHeight="1" x14ac:dyDescent="0.2">
      <c r="A167" s="15">
        <v>157</v>
      </c>
      <c r="B167" s="16" t="s">
        <v>385</v>
      </c>
      <c r="C167" s="30" t="s">
        <v>74</v>
      </c>
      <c r="D167" s="18" t="s">
        <v>434</v>
      </c>
      <c r="E167" s="19" t="s">
        <v>386</v>
      </c>
      <c r="F167" s="19" t="s">
        <v>76</v>
      </c>
      <c r="G167" s="20" t="s">
        <v>56</v>
      </c>
      <c r="H167" s="20"/>
      <c r="I167" s="21"/>
      <c r="J167" t="s">
        <v>356</v>
      </c>
    </row>
    <row r="168" spans="1:10" ht="24" customHeight="1" x14ac:dyDescent="0.2">
      <c r="A168" s="15">
        <v>158</v>
      </c>
      <c r="B168" s="16" t="s">
        <v>475</v>
      </c>
      <c r="C168" s="30" t="s">
        <v>74</v>
      </c>
      <c r="D168" s="18" t="s">
        <v>476</v>
      </c>
      <c r="E168" s="19" t="s">
        <v>359</v>
      </c>
      <c r="F168" s="19" t="s">
        <v>76</v>
      </c>
      <c r="G168" s="20" t="s">
        <v>56</v>
      </c>
      <c r="H168" s="20"/>
      <c r="I168" s="21"/>
      <c r="J168" t="s">
        <v>356</v>
      </c>
    </row>
    <row r="169" spans="1:10" ht="24" customHeight="1" x14ac:dyDescent="0.2">
      <c r="A169" s="15">
        <v>159</v>
      </c>
      <c r="B169" s="16" t="s">
        <v>477</v>
      </c>
      <c r="C169" s="30" t="s">
        <v>74</v>
      </c>
      <c r="D169" s="18" t="s">
        <v>478</v>
      </c>
      <c r="E169" s="19" t="s">
        <v>479</v>
      </c>
      <c r="F169" s="19" t="s">
        <v>76</v>
      </c>
      <c r="G169" s="20" t="s">
        <v>56</v>
      </c>
      <c r="H169" s="20"/>
      <c r="I169" s="21"/>
      <c r="J169" t="s">
        <v>356</v>
      </c>
    </row>
    <row r="170" spans="1:10" ht="24" customHeight="1" x14ac:dyDescent="0.2">
      <c r="A170" s="15">
        <v>160</v>
      </c>
      <c r="B170" s="16" t="s">
        <v>480</v>
      </c>
      <c r="C170" s="30" t="s">
        <v>74</v>
      </c>
      <c r="D170" s="18" t="s">
        <v>481</v>
      </c>
      <c r="E170" s="19" t="s">
        <v>359</v>
      </c>
      <c r="F170" s="19" t="s">
        <v>76</v>
      </c>
      <c r="G170" s="20" t="s">
        <v>56</v>
      </c>
      <c r="H170" s="20"/>
      <c r="I170" s="21"/>
      <c r="J170" t="s">
        <v>356</v>
      </c>
    </row>
    <row r="171" spans="1:10" ht="24" customHeight="1" x14ac:dyDescent="0.2">
      <c r="A171" s="15">
        <v>161</v>
      </c>
      <c r="B171" s="16" t="s">
        <v>482</v>
      </c>
      <c r="C171" s="30" t="s">
        <v>74</v>
      </c>
      <c r="D171" s="18" t="s">
        <v>483</v>
      </c>
      <c r="E171" s="19" t="s">
        <v>359</v>
      </c>
      <c r="F171" s="19" t="s">
        <v>76</v>
      </c>
      <c r="G171" s="20" t="s">
        <v>56</v>
      </c>
      <c r="H171" s="20"/>
      <c r="I171" s="21"/>
      <c r="J171" t="s">
        <v>356</v>
      </c>
    </row>
    <row r="172" spans="1:10" ht="24" customHeight="1" x14ac:dyDescent="0.2">
      <c r="A172" s="15">
        <v>162</v>
      </c>
      <c r="B172" s="16" t="s">
        <v>484</v>
      </c>
      <c r="C172" s="30" t="s">
        <v>61</v>
      </c>
      <c r="D172" s="18" t="s">
        <v>485</v>
      </c>
      <c r="E172" s="19" t="s">
        <v>359</v>
      </c>
      <c r="F172" s="19" t="s">
        <v>76</v>
      </c>
      <c r="G172" s="20" t="s">
        <v>56</v>
      </c>
      <c r="H172" s="20"/>
      <c r="I172" s="21"/>
      <c r="J172" t="s">
        <v>356</v>
      </c>
    </row>
    <row r="173" spans="1:10" ht="24" customHeight="1" x14ac:dyDescent="0.2">
      <c r="A173" s="15">
        <v>163</v>
      </c>
      <c r="B173" s="16" t="s">
        <v>486</v>
      </c>
      <c r="C173" s="30" t="s">
        <v>61</v>
      </c>
      <c r="D173" s="18" t="s">
        <v>487</v>
      </c>
      <c r="E173" s="19" t="s">
        <v>479</v>
      </c>
      <c r="F173" s="19" t="s">
        <v>76</v>
      </c>
      <c r="G173" s="20" t="s">
        <v>56</v>
      </c>
      <c r="H173" s="20"/>
      <c r="I173" s="21"/>
      <c r="J173" t="s">
        <v>356</v>
      </c>
    </row>
    <row r="174" spans="1:10" ht="24" customHeight="1" x14ac:dyDescent="0.2">
      <c r="A174" s="15">
        <v>164</v>
      </c>
      <c r="B174" s="23" t="s">
        <v>387</v>
      </c>
      <c r="C174" s="28" t="s">
        <v>63</v>
      </c>
      <c r="D174" s="25" t="s">
        <v>388</v>
      </c>
      <c r="E174" s="22" t="s">
        <v>362</v>
      </c>
      <c r="F174" s="22" t="s">
        <v>55</v>
      </c>
      <c r="G174" s="26" t="s">
        <v>56</v>
      </c>
      <c r="H174" s="26"/>
      <c r="I174" s="27"/>
      <c r="J174" s="22" t="s">
        <v>356</v>
      </c>
    </row>
    <row r="175" spans="1:10" ht="24" customHeight="1" x14ac:dyDescent="0.2">
      <c r="A175" s="15">
        <v>165</v>
      </c>
      <c r="B175" s="23" t="s">
        <v>389</v>
      </c>
      <c r="C175" s="28" t="s">
        <v>63</v>
      </c>
      <c r="D175" s="25" t="s">
        <v>390</v>
      </c>
      <c r="E175" s="22" t="s">
        <v>391</v>
      </c>
      <c r="F175" s="22" t="s">
        <v>76</v>
      </c>
      <c r="G175" s="26" t="s">
        <v>56</v>
      </c>
      <c r="H175" s="26"/>
      <c r="I175" s="27"/>
      <c r="J175" s="22" t="s">
        <v>356</v>
      </c>
    </row>
    <row r="176" spans="1:10" ht="19.5" customHeight="1" x14ac:dyDescent="0.2">
      <c r="A176" s="52" t="s">
        <v>392</v>
      </c>
      <c r="B176" s="52"/>
      <c r="C176" s="52"/>
      <c r="D176" s="52"/>
      <c r="E176" s="52"/>
      <c r="F176" s="52"/>
      <c r="G176" s="52"/>
      <c r="H176" s="52"/>
      <c r="I176" s="52"/>
    </row>
    <row r="177" spans="1:10" ht="24" customHeight="1" x14ac:dyDescent="0.2">
      <c r="A177" s="15">
        <v>166</v>
      </c>
      <c r="B177" s="16" t="s">
        <v>393</v>
      </c>
      <c r="C177" s="29" t="s">
        <v>69</v>
      </c>
      <c r="D177" s="18" t="s">
        <v>394</v>
      </c>
      <c r="E177" s="19" t="s">
        <v>395</v>
      </c>
      <c r="F177" s="19" t="s">
        <v>55</v>
      </c>
      <c r="G177" s="20" t="s">
        <v>56</v>
      </c>
      <c r="H177" s="20"/>
      <c r="I177" s="21"/>
      <c r="J177" t="s">
        <v>396</v>
      </c>
    </row>
    <row r="178" spans="1:10" ht="24" customHeight="1" x14ac:dyDescent="0.2">
      <c r="A178" s="15">
        <v>167</v>
      </c>
      <c r="B178" s="16" t="s">
        <v>397</v>
      </c>
      <c r="C178" s="29" t="s">
        <v>69</v>
      </c>
      <c r="D178" s="18" t="s">
        <v>398</v>
      </c>
      <c r="E178" s="19" t="s">
        <v>399</v>
      </c>
      <c r="F178" s="19" t="s">
        <v>55</v>
      </c>
      <c r="G178" s="20" t="s">
        <v>56</v>
      </c>
      <c r="H178" s="20"/>
      <c r="I178" s="21"/>
      <c r="J178" t="s">
        <v>396</v>
      </c>
    </row>
    <row r="179" spans="1:10" ht="24" customHeight="1" x14ac:dyDescent="0.2">
      <c r="A179" s="15">
        <v>168</v>
      </c>
      <c r="B179" s="16" t="s">
        <v>400</v>
      </c>
      <c r="C179" s="30" t="s">
        <v>74</v>
      </c>
      <c r="D179" s="18" t="s">
        <v>401</v>
      </c>
      <c r="E179" s="19" t="s">
        <v>399</v>
      </c>
      <c r="F179" s="19" t="s">
        <v>55</v>
      </c>
      <c r="G179" s="20" t="s">
        <v>56</v>
      </c>
      <c r="H179" s="20"/>
      <c r="I179" s="21"/>
      <c r="J179" t="s">
        <v>396</v>
      </c>
    </row>
    <row r="180" spans="1:10" ht="24" customHeight="1" x14ac:dyDescent="0.2">
      <c r="A180" s="15">
        <v>169</v>
      </c>
      <c r="B180" s="16" t="s">
        <v>402</v>
      </c>
      <c r="C180" s="30" t="s">
        <v>74</v>
      </c>
      <c r="D180" s="18" t="s">
        <v>403</v>
      </c>
      <c r="E180" s="19" t="s">
        <v>395</v>
      </c>
      <c r="F180" s="19" t="s">
        <v>76</v>
      </c>
      <c r="G180" s="20" t="s">
        <v>56</v>
      </c>
      <c r="H180" s="20"/>
      <c r="I180" s="21"/>
      <c r="J180" t="s">
        <v>396</v>
      </c>
    </row>
    <row r="181" spans="1:10" ht="24" customHeight="1" x14ac:dyDescent="0.2">
      <c r="A181" s="15">
        <v>170</v>
      </c>
      <c r="B181" s="16" t="s">
        <v>472</v>
      </c>
      <c r="C181" s="30" t="s">
        <v>74</v>
      </c>
      <c r="D181" s="18" t="s">
        <v>473</v>
      </c>
      <c r="E181" s="19" t="s">
        <v>399</v>
      </c>
      <c r="F181" s="19" t="s">
        <v>76</v>
      </c>
      <c r="G181" s="20" t="s">
        <v>56</v>
      </c>
      <c r="H181" s="20"/>
      <c r="I181" s="21"/>
      <c r="J181" t="s">
        <v>396</v>
      </c>
    </row>
    <row r="182" spans="1:10" ht="24" customHeight="1" x14ac:dyDescent="0.2">
      <c r="A182" s="15">
        <v>171</v>
      </c>
      <c r="B182" s="16" t="s">
        <v>404</v>
      </c>
      <c r="C182" s="30" t="s">
        <v>74</v>
      </c>
      <c r="D182" s="18" t="s">
        <v>405</v>
      </c>
      <c r="E182" s="19" t="s">
        <v>395</v>
      </c>
      <c r="F182" s="19" t="s">
        <v>76</v>
      </c>
      <c r="G182" s="20" t="s">
        <v>56</v>
      </c>
      <c r="H182" s="20"/>
      <c r="I182" s="21"/>
      <c r="J182" t="s">
        <v>396</v>
      </c>
    </row>
    <row r="183" spans="1:10" ht="24" customHeight="1" x14ac:dyDescent="0.2">
      <c r="A183" s="15">
        <v>172</v>
      </c>
      <c r="B183" s="16" t="s">
        <v>406</v>
      </c>
      <c r="C183" s="30" t="s">
        <v>74</v>
      </c>
      <c r="D183" s="18" t="s">
        <v>407</v>
      </c>
      <c r="E183" s="19" t="s">
        <v>395</v>
      </c>
      <c r="F183" s="19" t="s">
        <v>76</v>
      </c>
      <c r="G183" s="20" t="s">
        <v>56</v>
      </c>
      <c r="H183" s="20"/>
      <c r="I183" s="21"/>
      <c r="J183" t="s">
        <v>396</v>
      </c>
    </row>
    <row r="184" spans="1:10" ht="24" customHeight="1" x14ac:dyDescent="0.2">
      <c r="A184" s="15">
        <v>173</v>
      </c>
      <c r="B184" s="16" t="s">
        <v>408</v>
      </c>
      <c r="C184" s="32" t="s">
        <v>61</v>
      </c>
      <c r="D184" s="18" t="s">
        <v>471</v>
      </c>
      <c r="E184" s="19" t="s">
        <v>399</v>
      </c>
      <c r="F184" s="19" t="s">
        <v>55</v>
      </c>
      <c r="G184" s="20" t="s">
        <v>56</v>
      </c>
      <c r="H184" s="20"/>
      <c r="I184" s="21"/>
      <c r="J184" t="s">
        <v>396</v>
      </c>
    </row>
    <row r="185" spans="1:10" ht="24" customHeight="1" x14ac:dyDescent="0.2">
      <c r="A185" s="15">
        <v>174</v>
      </c>
      <c r="B185" s="16" t="s">
        <v>409</v>
      </c>
      <c r="C185" s="32" t="s">
        <v>61</v>
      </c>
      <c r="D185" s="18" t="s">
        <v>410</v>
      </c>
      <c r="E185" s="19" t="s">
        <v>395</v>
      </c>
      <c r="F185" s="19" t="s">
        <v>76</v>
      </c>
      <c r="G185" s="20" t="s">
        <v>56</v>
      </c>
      <c r="H185" s="20"/>
      <c r="I185" s="21"/>
      <c r="J185" t="s">
        <v>396</v>
      </c>
    </row>
    <row r="186" spans="1:10" ht="15" customHeight="1" x14ac:dyDescent="0.2"/>
    <row r="187" spans="1:10" ht="30" x14ac:dyDescent="0.3">
      <c r="B187" s="49" t="s">
        <v>411</v>
      </c>
      <c r="D187" s="49"/>
    </row>
  </sheetData>
  <mergeCells count="10">
    <mergeCell ref="A37:I37"/>
    <mergeCell ref="A91:I91"/>
    <mergeCell ref="A125:I125"/>
    <mergeCell ref="A150:I150"/>
    <mergeCell ref="A176:I176"/>
    <mergeCell ref="A1:I1"/>
    <mergeCell ref="A2:I2"/>
    <mergeCell ref="A4:I4"/>
    <mergeCell ref="A9:I9"/>
    <mergeCell ref="A23:I23"/>
  </mergeCells>
  <phoneticPr fontId="18" type="noConversion"/>
  <dataValidations count="1">
    <dataValidation type="list" allowBlank="1" sqref="G5:G8 G10:G22 G24:G36 G38:G90 G92:G124 G126:G149 G151:G175 G177:G185" xr:uid="{00000000-0002-0000-0100-000000000000}">
      <formula1>"🔴 Offen,🟡 In Arbeit,🟢 Fertig,⚪ Nicht relevant"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D22"/>
  <sheetViews>
    <sheetView showGridLines="0" zoomScaleNormal="100" workbookViewId="0"/>
  </sheetViews>
  <sheetFormatPr baseColWidth="10" defaultColWidth="8.6640625" defaultRowHeight="15" x14ac:dyDescent="0.2"/>
  <cols>
    <col min="1" max="1" width="3" customWidth="1"/>
    <col min="2" max="2" width="16" customWidth="1"/>
    <col min="3" max="3" width="60" customWidth="1"/>
    <col min="4" max="4" width="16" customWidth="1"/>
  </cols>
  <sheetData>
    <row r="2" spans="2:3" ht="16.5" customHeight="1" x14ac:dyDescent="0.2">
      <c r="B2" s="37" t="s">
        <v>412</v>
      </c>
    </row>
    <row r="4" spans="2:3" ht="15" customHeight="1" x14ac:dyDescent="0.2">
      <c r="B4" s="38" t="s">
        <v>413</v>
      </c>
      <c r="C4" s="38" t="s">
        <v>414</v>
      </c>
    </row>
    <row r="5" spans="2:3" ht="15" customHeight="1" x14ac:dyDescent="0.2">
      <c r="B5" s="39" t="s">
        <v>69</v>
      </c>
      <c r="C5" s="13" t="s">
        <v>415</v>
      </c>
    </row>
    <row r="6" spans="2:3" ht="15" customHeight="1" x14ac:dyDescent="0.2">
      <c r="B6" s="40" t="s">
        <v>87</v>
      </c>
      <c r="C6" s="13" t="s">
        <v>416</v>
      </c>
    </row>
    <row r="7" spans="2:3" ht="15" customHeight="1" x14ac:dyDescent="0.2">
      <c r="B7" s="41" t="s">
        <v>104</v>
      </c>
      <c r="C7" s="13" t="s">
        <v>417</v>
      </c>
    </row>
    <row r="8" spans="2:3" ht="15" customHeight="1" x14ac:dyDescent="0.2">
      <c r="B8" s="42" t="s">
        <v>63</v>
      </c>
      <c r="C8" s="13" t="s">
        <v>418</v>
      </c>
    </row>
    <row r="9" spans="2:3" ht="15" customHeight="1" x14ac:dyDescent="0.2">
      <c r="B9" s="43" t="s">
        <v>61</v>
      </c>
      <c r="C9" s="13" t="s">
        <v>419</v>
      </c>
    </row>
    <row r="10" spans="2:3" ht="15" customHeight="1" x14ac:dyDescent="0.2">
      <c r="B10" s="44" t="s">
        <v>74</v>
      </c>
      <c r="C10" s="13" t="s">
        <v>420</v>
      </c>
    </row>
    <row r="11" spans="2:3" ht="15" customHeight="1" x14ac:dyDescent="0.2">
      <c r="B11" s="45" t="s">
        <v>277</v>
      </c>
      <c r="C11" s="13" t="s">
        <v>421</v>
      </c>
    </row>
    <row r="12" spans="2:3" ht="15" customHeight="1" x14ac:dyDescent="0.2">
      <c r="B12" s="46" t="s">
        <v>52</v>
      </c>
      <c r="C12" s="13" t="s">
        <v>422</v>
      </c>
    </row>
    <row r="13" spans="2:3" ht="15" customHeight="1" x14ac:dyDescent="0.2">
      <c r="B13" s="47" t="s">
        <v>297</v>
      </c>
      <c r="C13" s="13" t="s">
        <v>423</v>
      </c>
    </row>
    <row r="15" spans="2:3" ht="15" customHeight="1" x14ac:dyDescent="0.2">
      <c r="B15" s="38" t="s">
        <v>35</v>
      </c>
      <c r="C15" s="38" t="s">
        <v>414</v>
      </c>
    </row>
    <row r="16" spans="2:3" ht="15" customHeight="1" x14ac:dyDescent="0.2">
      <c r="B16" s="13" t="s">
        <v>66</v>
      </c>
      <c r="C16" s="13" t="s">
        <v>424</v>
      </c>
    </row>
    <row r="17" spans="2:4" ht="15" customHeight="1" x14ac:dyDescent="0.2">
      <c r="B17" s="13" t="s">
        <v>425</v>
      </c>
      <c r="C17" s="13" t="s">
        <v>426</v>
      </c>
    </row>
    <row r="18" spans="2:4" ht="15" customHeight="1" x14ac:dyDescent="0.2">
      <c r="B18" s="13" t="s">
        <v>56</v>
      </c>
      <c r="C18" s="13" t="s">
        <v>427</v>
      </c>
    </row>
    <row r="19" spans="2:4" ht="15" customHeight="1" x14ac:dyDescent="0.2">
      <c r="B19" s="13" t="s">
        <v>428</v>
      </c>
      <c r="C19" s="13" t="s">
        <v>429</v>
      </c>
    </row>
    <row r="21" spans="2:4" ht="15" customHeight="1" x14ac:dyDescent="0.2">
      <c r="B21" s="12" t="s">
        <v>430</v>
      </c>
    </row>
    <row r="22" spans="2:4" ht="60" customHeight="1" x14ac:dyDescent="0.2">
      <c r="B22" s="67" t="s">
        <v>431</v>
      </c>
      <c r="C22" s="67"/>
      <c r="D22" s="67"/>
    </row>
  </sheetData>
  <mergeCells count="1">
    <mergeCell ref="B22:D22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Dashboard</vt:lpstr>
      <vt:lpstr>Dokumentenregister</vt:lpstr>
      <vt:lpstr>Legende &amp; Hinweise</vt:lpstr>
      <vt:lpstr>Dashboard!Druckbereich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QM-Einfach</dc:creator>
  <cp:keywords/>
  <dc:description/>
  <cp:lastModifiedBy>Frank Zalewski</cp:lastModifiedBy>
  <cp:revision>3</cp:revision>
  <dcterms:created xsi:type="dcterms:W3CDTF">2026-09-12T10:43:46Z</dcterms:created>
  <dcterms:modified xsi:type="dcterms:W3CDTF">2026-10-25T15:27:44Z</dcterms:modified>
  <cp:category/>
  <dc:language>en-US</dc:language>
</cp:coreProperties>
</file>