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frankzalewski/Desktop/QM-Einfach Neu/14001/"/>
    </mc:Choice>
  </mc:AlternateContent>
  <xr:revisionPtr revIDLastSave="0" documentId="13_ncr:1_{F1D23A90-6C9A-AF44-956D-F61A497AE219}" xr6:coauthVersionLast="47" xr6:coauthVersionMax="47" xr10:uidLastSave="{00000000-0000-0000-0000-000000000000}"/>
  <bookViews>
    <workbookView xWindow="720" yWindow="2060" windowWidth="28640" windowHeight="15000" tabRatio="500" activeTab="1" xr2:uid="{00000000-000D-0000-FFFF-FFFF00000000}"/>
  </bookViews>
  <sheets>
    <sheet name="Dashboard" sheetId="1" r:id="rId1"/>
    <sheet name="Dokumentenregister" sheetId="2" r:id="rId2"/>
    <sheet name="Legende &amp; Hinweise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9" i="1" l="1"/>
  <c r="D9" i="1"/>
  <c r="B9" i="1"/>
  <c r="H7" i="1"/>
  <c r="F7" i="1"/>
  <c r="D7" i="1"/>
  <c r="B7" i="1"/>
  <c r="E12" i="1"/>
  <c r="E19" i="1"/>
  <c r="D15" i="1" l="1"/>
  <c r="E15" i="1"/>
  <c r="D16" i="1"/>
  <c r="E16" i="1"/>
  <c r="D17" i="1"/>
  <c r="E17" i="1"/>
  <c r="D18" i="1"/>
  <c r="D12" i="1"/>
  <c r="D13" i="1"/>
  <c r="E13" i="1"/>
  <c r="E18" i="1"/>
  <c r="D14" i="1"/>
  <c r="D19" i="1"/>
  <c r="E14" i="1"/>
</calcChain>
</file>

<file path=xl/sharedStrings.xml><?xml version="1.0" encoding="utf-8"?>
<sst xmlns="http://schemas.openxmlformats.org/spreadsheetml/2006/main" count="793" uniqueCount="368">
  <si>
    <t>MASTER-DOKUMENTENREGISTER · ISO 14001:2026</t>
  </si>
  <si>
    <t>Branchenneutraler Aufbau eines auditfesten Umweltmanagementsystems – Fahrplan &amp; Statusübersicht</t>
  </si>
  <si>
    <t>Dokumente gesamt</t>
  </si>
  <si>
    <t>Kapitel (ISO 14001)</t>
  </si>
  <si>
    <t>Priorität Hoch</t>
  </si>
  <si>
    <t>Status: Offen</t>
  </si>
  <si>
    <t>Status: Erledigt</t>
  </si>
  <si>
    <t>Status: In Bearbeitung</t>
  </si>
  <si>
    <t>Fortschritt gesamt</t>
  </si>
  <si>
    <t>ISO-Kapitel</t>
  </si>
  <si>
    <t>Titel</t>
  </si>
  <si>
    <t>Anzahl Dokumente</t>
  </si>
  <si>
    <t>davon Priorität Hoch</t>
  </si>
  <si>
    <t>KAP. U0</t>
  </si>
  <si>
    <t>Übergeordnete Systemdokumente (kapitelübergreifend)</t>
  </si>
  <si>
    <t>KAP. U4</t>
  </si>
  <si>
    <t>Kontext der Organisation</t>
  </si>
  <si>
    <t>KAP. U5</t>
  </si>
  <si>
    <t>Führung</t>
  </si>
  <si>
    <t>KAP. U6</t>
  </si>
  <si>
    <t>Planung (Umweltaspekte, Rechtskataster, Risiken/Chancen, Ziele)</t>
  </si>
  <si>
    <t>KAP. U7</t>
  </si>
  <si>
    <t>Unterstützung (Ressourcen, Schulung, Kommunikation, Dokumentenlenkung)</t>
  </si>
  <si>
    <t>KAP. U8</t>
  </si>
  <si>
    <t>Betrieb (Energie, Abfall, Wasser, Gefahrstoffe, Emissionen, Notfall, Lieferanten)</t>
  </si>
  <si>
    <t>KAP. U9</t>
  </si>
  <si>
    <t>Bewertung der Leistung (Monitoring, Compliance, Audit, Managementbewertung)</t>
  </si>
  <si>
    <t>KAP. U10</t>
  </si>
  <si>
    <t>Verbesserung</t>
  </si>
  <si>
    <t>Hinweis: Diese Liste ist branchenneutral und deckt den vollständigen Anforderungskatalog von ISO 14001:2026 (Kap. 4-10, High-Level-Structure) ab, inkl. der auf Wunsch ergänzten Praxisdokumente (Rechtsänderungsbewertung, Umweltprogramm, Investitionsbewertung, Lieferantenanforderungen Umwelt, Umweltvorfallmeldung, spezifische Umweltinspektion, Lebenszyklusbetrachtung) – siehe Bemerkung-Spalte. Alle Kacheln und die Kapitelübersicht sind live mit dem Arbeitsblatt 'Dokumentenregister' verknüpft (Spalte J extrahiert die Kapitel-Kennung aus der Dok.-Nr.) und aktualisieren sich automatisch, sobald ein Status geändert wird. Details siehe Sheet 'Dokumentenregister' und 'Legende &amp; Hinweise'.</t>
  </si>
  <si>
    <t>DOKUMENTENREGISTER – ISO 14001:2026 (BRANCHENNEUTRAL)</t>
  </si>
  <si>
    <t>Verfahrensanweisungen (VA) · Politik &amp; Ziele (PO) · Checklisten (CL) · Excel-Tools (XL) · Formulare (FB) · Richtlinien/Vorschriften (RL) · Handbuch (HB)</t>
  </si>
  <si>
    <t>Lfd.Nr.</t>
  </si>
  <si>
    <t>Dok.-Nr.</t>
  </si>
  <si>
    <t>Typ</t>
  </si>
  <si>
    <t>Dokumentbezeichnung</t>
  </si>
  <si>
    <t>ISO-14001-Kap.-Bezug</t>
  </si>
  <si>
    <t>Priorität</t>
  </si>
  <si>
    <t>Status</t>
  </si>
  <si>
    <t>Verantwortlich</t>
  </si>
  <si>
    <t>Bemerkung</t>
  </si>
  <si>
    <t>KAP. U0 — Übergeordnete Systemdokumente</t>
  </si>
  <si>
    <t>HB-U0-01</t>
  </si>
  <si>
    <t>HB</t>
  </si>
  <si>
    <t>Umweltmanagement-Handbuch</t>
  </si>
  <si>
    <t>4-10</t>
  </si>
  <si>
    <t>Hoch</t>
  </si>
  <si>
    <t>🟢 Fertig</t>
  </si>
  <si>
    <t>KAP. U4 — Kontext der Organisation</t>
  </si>
  <si>
    <t>RL-U4-01</t>
  </si>
  <si>
    <t>RL</t>
  </si>
  <si>
    <t>Geltungsbereich / Anwendungsbereich des UMS (Scope-Dokument)</t>
  </si>
  <si>
    <t>4.3</t>
  </si>
  <si>
    <t>XL-U4-01</t>
  </si>
  <si>
    <t>XL</t>
  </si>
  <si>
    <t>Kontextanalyse &amp; Stakeholderregister (interessierte Parteien)</t>
  </si>
  <si>
    <t>4.1 / 4.2</t>
  </si>
  <si>
    <t>XL-U4-02</t>
  </si>
  <si>
    <t>Umweltkontextanalyse (synthetisierende Analyse)</t>
  </si>
  <si>
    <t>4.1 – 4.3</t>
  </si>
  <si>
    <t>Mittel</t>
  </si>
  <si>
    <t>XL-U4-03</t>
  </si>
  <si>
    <t>Klimarisikoanalyse</t>
  </si>
  <si>
    <t>4.1 / 6.1.4</t>
  </si>
  <si>
    <t>XL-U4-04</t>
  </si>
  <si>
    <t>Analyse Umweltbedingungen</t>
  </si>
  <si>
    <t>4.1</t>
  </si>
  <si>
    <t>FB-U4-01</t>
  </si>
  <si>
    <t>FB</t>
  </si>
  <si>
    <t>Beschreibung der Organisation (Tätigkeiten, Produkte, Standorte)</t>
  </si>
  <si>
    <t>FB-U4-02</t>
  </si>
  <si>
    <t>Lageplan Umweltmanagementsystem (Anlage zu RL-U4-01)</t>
  </si>
  <si>
    <t>VA-U4-01</t>
  </si>
  <si>
    <t>VA</t>
  </si>
  <si>
    <t>Methodik der Kontextanalyse und Festlegung des Geltungsbereichs</t>
  </si>
  <si>
    <t>4.1 / 4.2 / 4.3</t>
  </si>
  <si>
    <t>VA-U4-02</t>
  </si>
  <si>
    <t>Interessierte Parteien</t>
  </si>
  <si>
    <t>4.2</t>
  </si>
  <si>
    <t>XL-U4-05</t>
  </si>
  <si>
    <t>Prozesssteckbriefregister</t>
  </si>
  <si>
    <t>4.4</t>
  </si>
  <si>
    <t>XL-U4-06</t>
  </si>
  <si>
    <t>Wechselwirkungsmatrix Prozesse</t>
  </si>
  <si>
    <t>XL-U4-07</t>
  </si>
  <si>
    <t>Biodiversitäts- und Standortbewertung</t>
  </si>
  <si>
    <t>4.1 / 6.1.2</t>
  </si>
  <si>
    <t>🔴 Offen</t>
  </si>
  <si>
    <t>KAP. U5 — Führung</t>
  </si>
  <si>
    <t>PO-U5-01</t>
  </si>
  <si>
    <t>PO</t>
  </si>
  <si>
    <t>Umweltpolitik</t>
  </si>
  <si>
    <t>5.2</t>
  </si>
  <si>
    <t>FB-U5-01</t>
  </si>
  <si>
    <t>Verantwortlichkeitsmatrix UMS</t>
  </si>
  <si>
    <t>5.3</t>
  </si>
  <si>
    <t>FB-U5-02</t>
  </si>
  <si>
    <t>Beauftragung Umweltmanagementbeauftragter / Vollmacht</t>
  </si>
  <si>
    <t>FB-U5-03</t>
  </si>
  <si>
    <t>Stellenbeschreibung Umweltmanagementbeauftragter</t>
  </si>
  <si>
    <t>VA-U5-01</t>
  </si>
  <si>
    <t>Führungsverantwortung, Erstellung und Überprüfung der Umweltpolitik</t>
  </si>
  <si>
    <t>5.1 / 5.2</t>
  </si>
  <si>
    <t>XL-U5-01</t>
  </si>
  <si>
    <t>Aufgabenmatrix UMS (RACI je Prozess)</t>
  </si>
  <si>
    <t>KAP. U6 — Planung</t>
  </si>
  <si>
    <t>VA-U6-01</t>
  </si>
  <si>
    <t>Bewertung von Umweltaspekten und -auswirkungen</t>
  </si>
  <si>
    <t>6.1.2</t>
  </si>
  <si>
    <t>XL-U6-01</t>
  </si>
  <si>
    <t>Umweltaspekte-Bewertungsmatrix (bedeutende Aspekte, normal/anormal/Notfall)</t>
  </si>
  <si>
    <t>VA-U6-02</t>
  </si>
  <si>
    <t>6.1.3</t>
  </si>
  <si>
    <t>XL-U6-02</t>
  </si>
  <si>
    <t>Rechtskataster Umwelt mit Gültigkeits-Ampel</t>
  </si>
  <si>
    <t>XL-U6-07</t>
  </si>
  <si>
    <t>Genehmigungskataster</t>
  </si>
  <si>
    <t>XL-U6-08</t>
  </si>
  <si>
    <t>Verpflichtungskataster</t>
  </si>
  <si>
    <t>FB-U6-01</t>
  </si>
  <si>
    <t>Rechtsänderungsbewertung</t>
  </si>
  <si>
    <t>VA-U6-03</t>
  </si>
  <si>
    <t>Risiken und Chancen im Umweltmanagement</t>
  </si>
  <si>
    <t>6.1.4</t>
  </si>
  <si>
    <t>XL-U6-03</t>
  </si>
  <si>
    <t>Risiko- und Chancenregister Umwelt</t>
  </si>
  <si>
    <t>FB-U6-03</t>
  </si>
  <si>
    <t>Investitionsbewertung Umwelt</t>
  </si>
  <si>
    <t>6.1.5 / 6.2.2</t>
  </si>
  <si>
    <t>VA-U6-04</t>
  </si>
  <si>
    <t>Umweltziele und Maßnahmenplanung</t>
  </si>
  <si>
    <t>6.2.1 / 6.2.2</t>
  </si>
  <si>
    <t>XL-U6-04</t>
  </si>
  <si>
    <t>Umweltziele-Dashboard / Zielverfolgung</t>
  </si>
  <si>
    <t>FB-U6-02</t>
  </si>
  <si>
    <t>Umweltprogramm (Ziel, Kennzahl, Verantwortlicher, Ressourcen, Termin, Messsystem, Status)</t>
  </si>
  <si>
    <t>6.2.2</t>
  </si>
  <si>
    <t>XL-U6-05</t>
  </si>
  <si>
    <t>Bedeutende Umweltaspekte – Bearbeitungsstatus (Cross-Check XL-U6-01/XL-U6-03/FB-U6-02)</t>
  </si>
  <si>
    <t>6.1.2 / 6.1.4 / 6.1.5 / 6.2.2</t>
  </si>
  <si>
    <t>VA-U6-05</t>
  </si>
  <si>
    <t>Planung von Änderungen</t>
  </si>
  <si>
    <t>6.3</t>
  </si>
  <si>
    <t>XL-U6-06</t>
  </si>
  <si>
    <t>Änderungsmanagement-Register</t>
  </si>
  <si>
    <t>XL-U6-09</t>
  </si>
  <si>
    <t>Maßnahmenplan Risiken, Chancen &amp; Umweltaspekte</t>
  </si>
  <si>
    <t>6.1.5</t>
  </si>
  <si>
    <t>FB-U6-04</t>
  </si>
  <si>
    <t>Umweltmaßnahmen-Wirksamkeitskontrolle</t>
  </si>
  <si>
    <t>6.1.5 / 9.1.1</t>
  </si>
  <si>
    <t>FB-U6-05</t>
  </si>
  <si>
    <t>Bindende Verpflichtungen – Einzelbewertung</t>
  </si>
  <si>
    <t>FB-U6-06</t>
  </si>
  <si>
    <t>Umweltaspekte bei Änderungen – Prüfblatt</t>
  </si>
  <si>
    <t>6.1.2 / 6.3</t>
  </si>
  <si>
    <t>FB-U6-07</t>
  </si>
  <si>
    <t>Umweltziel-Maßnahmenblatt</t>
  </si>
  <si>
    <t>KAP. U7 — Unterstützung</t>
  </si>
  <si>
    <t>VA-U7-01</t>
  </si>
  <si>
    <t>Ressourcen, Kompetenz und Bewusstsein im Umweltmanagement</t>
  </si>
  <si>
    <t>7.1 – 7.3</t>
  </si>
  <si>
    <t>XL-U7-01</t>
  </si>
  <si>
    <t>Schulungsplan Umwelt</t>
  </si>
  <si>
    <t>7.2 / 7.3</t>
  </si>
  <si>
    <t>XL-U7-02</t>
  </si>
  <si>
    <t>Qualifikationsmatrix</t>
  </si>
  <si>
    <t>XL-U7-03</t>
  </si>
  <si>
    <t>Unterweisungs-Awareness-Register</t>
  </si>
  <si>
    <t>FB-U7-01</t>
  </si>
  <si>
    <t>Schulungsnachweis Umwelt</t>
  </si>
  <si>
    <t>7.2</t>
  </si>
  <si>
    <t>VA-U7-02</t>
  </si>
  <si>
    <t>Interne und externe Kommunikation UMS</t>
  </si>
  <si>
    <t>7.4</t>
  </si>
  <si>
    <t>FB-U7-02</t>
  </si>
  <si>
    <t>Kommunikationsplan Umwelt</t>
  </si>
  <si>
    <t>XL-U7-04</t>
  </si>
  <si>
    <t>Kommunikationsmatrix</t>
  </si>
  <si>
    <t>VA-U7-03</t>
  </si>
  <si>
    <t>Lenkung dokumentierter Information UMS</t>
  </si>
  <si>
    <t>7.5</t>
  </si>
  <si>
    <t>FB-U7-03</t>
  </si>
  <si>
    <t>Umwelt-Kompetenzbewertung / Wirksamkeitskontrolle Schulung</t>
  </si>
  <si>
    <t>XL-U7-05</t>
  </si>
  <si>
    <t>Dokumentenregister UMS</t>
  </si>
  <si>
    <t>XL-U7-06</t>
  </si>
  <si>
    <t>Externe Umweltkommunikation / Anfragenregister</t>
  </si>
  <si>
    <t>7.4.3</t>
  </si>
  <si>
    <t>FB-U7-04</t>
  </si>
  <si>
    <t>Umweltbeschwerden- und Stakeholderanfragen-Protokoll</t>
  </si>
  <si>
    <t>7.4 / 10.2</t>
  </si>
  <si>
    <t>FB-U7-05</t>
  </si>
  <si>
    <t>Umweltanforderungen an Fremdfirmen – Unterweisung</t>
  </si>
  <si>
    <t>7.3 / 8.1</t>
  </si>
  <si>
    <t>KAP. U8 — Betrieb</t>
  </si>
  <si>
    <t>VA-U8-01</t>
  </si>
  <si>
    <t>Betriebliche Planung und Steuerung</t>
  </si>
  <si>
    <t>8.1</t>
  </si>
  <si>
    <t>VA-U8-02</t>
  </si>
  <si>
    <t>Energie- und Ressourcenmanagement</t>
  </si>
  <si>
    <t>XL-U8-01</t>
  </si>
  <si>
    <t>Energie-/Ressourcenverbrauchs-Dashboard</t>
  </si>
  <si>
    <t>VA-U8-03</t>
  </si>
  <si>
    <t>Abfallmanagement</t>
  </si>
  <si>
    <t>XL-U8-02</t>
  </si>
  <si>
    <t>Abfallkataster / Entsorgernachweis</t>
  </si>
  <si>
    <t>VA-U8-04</t>
  </si>
  <si>
    <t>Wasser- und Abwassermanagement</t>
  </si>
  <si>
    <t>VA-U8-05</t>
  </si>
  <si>
    <t>Gefahrstoffmanagement</t>
  </si>
  <si>
    <t>XL-U8-03</t>
  </si>
  <si>
    <t>Gefahrstoffkataster / Sicherheitsdatenblätter-Register</t>
  </si>
  <si>
    <t>VA-U8-06</t>
  </si>
  <si>
    <t>Emissionsmanagement (Luft, Lärm)</t>
  </si>
  <si>
    <t>VA-U8-07</t>
  </si>
  <si>
    <t>Notfallvorsorge und Gefahrenabwehr</t>
  </si>
  <si>
    <t>8.2</t>
  </si>
  <si>
    <t>FB-U8-01</t>
  </si>
  <si>
    <t>Notfallübungsprotokoll Umwelt</t>
  </si>
  <si>
    <t>CL-U8-01</t>
  </si>
  <si>
    <t>CL</t>
  </si>
  <si>
    <t>Betriebsbegehung Umwelt-Checkliste (allgemein)</t>
  </si>
  <si>
    <t>VA-U8-08</t>
  </si>
  <si>
    <t>Umweltanforderungen an Lieferanten und Dienstleister</t>
  </si>
  <si>
    <t>8.1 / 6.1.5</t>
  </si>
  <si>
    <t>FB-U8-02</t>
  </si>
  <si>
    <t>Lieferantenbewertung Umwelt</t>
  </si>
  <si>
    <t>FB-U8-03</t>
  </si>
  <si>
    <t>Meldung Umweltvorfall</t>
  </si>
  <si>
    <t>CL-U8-02</t>
  </si>
  <si>
    <t>Umweltinspektion Lager/Chemikalien/Außenflächen/Abfallplätze/Auffangwannen</t>
  </si>
  <si>
    <t>XL-U8-04</t>
  </si>
  <si>
    <t>Lebenszyklusbetrachtung</t>
  </si>
  <si>
    <t>6.1.2 / 8.1</t>
  </si>
  <si>
    <t>VA-U8-09</t>
  </si>
  <si>
    <t>Berücksichtigung von Umweltaspekten in Design und Entwicklung</t>
  </si>
  <si>
    <t>FB-U8-04</t>
  </si>
  <si>
    <t>Umweltanforderungscheckliste Design und Entwicklung</t>
  </si>
  <si>
    <t>FB-U8-05</t>
  </si>
  <si>
    <t>Lebenszyklus-Bewertungsbogen</t>
  </si>
  <si>
    <t>CL-U8-03</t>
  </si>
  <si>
    <t>Design-Review-Checkliste Umwelt</t>
  </si>
  <si>
    <t>RL-U8-01</t>
  </si>
  <si>
    <t>Substitution umweltkritischer Stoffe</t>
  </si>
  <si>
    <t>FB-U8-06</t>
  </si>
  <si>
    <t>Prüfung der Anwendbarkeit von Design und Entwicklung</t>
  </si>
  <si>
    <t>VA-U8-10</t>
  </si>
  <si>
    <t>Beschaffung und Steuerung umweltbezogener Anforderungen</t>
  </si>
  <si>
    <t>8.1 / 6.1 / 6.3</t>
  </si>
  <si>
    <t>FB-U8-07</t>
  </si>
  <si>
    <t>Umweltprüfung Beschaffung</t>
  </si>
  <si>
    <t>XL-U8-05</t>
  </si>
  <si>
    <t>Lieferanten- und Dienstleisterbewertung Umwelt</t>
  </si>
  <si>
    <t>CL-U8-04</t>
  </si>
  <si>
    <t>Prüfung extern bereitgestellter Prozesse, Produkte und Dienstleistungen Umwelt</t>
  </si>
  <si>
    <t>RL-U8-02</t>
  </si>
  <si>
    <t>Einkaufsrichtlinie Umwelt</t>
  </si>
  <si>
    <t>8.1 / 5.2</t>
  </si>
  <si>
    <t>XL-U8-06</t>
  </si>
  <si>
    <t>Notfallszenarien- und Umwelt-Notfallmatrix</t>
  </si>
  <si>
    <t>6.1.1 / 8.2</t>
  </si>
  <si>
    <t>XL-U8-07</t>
  </si>
  <si>
    <t>Wasser- und Abwasserkataster</t>
  </si>
  <si>
    <t>6.1.2 / 8.1 / 9.1.1</t>
  </si>
  <si>
    <t>XL-U8-08</t>
  </si>
  <si>
    <t>Emissionsquellenkataster Luft &amp; Lärm</t>
  </si>
  <si>
    <t>XL-U8-09</t>
  </si>
  <si>
    <t>Umweltvorfallregister</t>
  </si>
  <si>
    <t>8.2 / 10.2</t>
  </si>
  <si>
    <t>XL-U8-10</t>
  </si>
  <si>
    <t>Ressourceneffizienz- und Kreislaufwirtschaftsanalyse</t>
  </si>
  <si>
    <t>RL-U8-03</t>
  </si>
  <si>
    <t>Umwelt-Notfallplan / Notfallkarte</t>
  </si>
  <si>
    <t>FB-U8-08</t>
  </si>
  <si>
    <t>Bewertung ausgelagerter umweltrelevanter Prozesse</t>
  </si>
  <si>
    <t>KAP. U9 — Bewertung der Leistung</t>
  </si>
  <si>
    <t>VA-U9-01</t>
  </si>
  <si>
    <t>Überwachung, Messung, Analyse und Bewertung</t>
  </si>
  <si>
    <t>9.1.1</t>
  </si>
  <si>
    <t>XL-U9-01</t>
  </si>
  <si>
    <t>Umweltkennzahlen-Dashboard (Energie, Wasser, Abfall, Emissionen)</t>
  </si>
  <si>
    <t>VA-U9-02</t>
  </si>
  <si>
    <t>Bewertung der Einhaltung von Verpflichtungen (Compliance)</t>
  </si>
  <si>
    <t>9.1.2</t>
  </si>
  <si>
    <t>FB-U9-01</t>
  </si>
  <si>
    <t>Compliance-Bewertungsprotokoll</t>
  </si>
  <si>
    <t>VA-U9-03</t>
  </si>
  <si>
    <t>Internes Audit UMS</t>
  </si>
  <si>
    <t>9.2.1 / 9.2.2</t>
  </si>
  <si>
    <t>XL-U9-02</t>
  </si>
  <si>
    <t>Jahresauditprogramm Umwelt</t>
  </si>
  <si>
    <t>9.2.2</t>
  </si>
  <si>
    <t>CL-U9-01</t>
  </si>
  <si>
    <t>Interne Audit-Checkliste Umwelt</t>
  </si>
  <si>
    <t>XL-U9-03</t>
  </si>
  <si>
    <t>Internes Audit Fragenkatalog</t>
  </si>
  <si>
    <t>FB-U9-02</t>
  </si>
  <si>
    <t>Auditbericht Umwelt</t>
  </si>
  <si>
    <t>VA-U9-04</t>
  </si>
  <si>
    <t>Managementbewertung UMS</t>
  </si>
  <si>
    <t>9.3.1 / 9.3.2 / 9.3.3</t>
  </si>
  <si>
    <t>FB-U9-03</t>
  </si>
  <si>
    <t>Protokoll Managementbewertung Umwelt</t>
  </si>
  <si>
    <t>VA-U9-05</t>
  </si>
  <si>
    <t>Überwachungs- und Messmittelmanagement Umwelt</t>
  </si>
  <si>
    <t>XL-U9-04</t>
  </si>
  <si>
    <t>Mess- und Prüfmittelregister Umwelt</t>
  </si>
  <si>
    <t>FB-U9-04</t>
  </si>
  <si>
    <t>Kalibrier-/Verifizierungsnachweis</t>
  </si>
  <si>
    <t>FB-U9-05</t>
  </si>
  <si>
    <t>Meldung fehlerhaftes Mess-/Überwachungsmittel</t>
  </si>
  <si>
    <t>CL-U9-02</t>
  </si>
  <si>
    <t>Wiederkehrende Sichtprüfung Messmittel</t>
  </si>
  <si>
    <t>RL-U9-01</t>
  </si>
  <si>
    <t>Umgang mit rückgeführten und externen Prüfmitteln</t>
  </si>
  <si>
    <t>FB-U9-06</t>
  </si>
  <si>
    <t>Audit-Abweichungsbericht Umwelt</t>
  </si>
  <si>
    <t>9.2.2 / 10.2</t>
  </si>
  <si>
    <t>FB-U9-07</t>
  </si>
  <si>
    <t>Auditankündigung Umwelt</t>
  </si>
  <si>
    <t>FB-U9-08</t>
  </si>
  <si>
    <t>Auditorenqualifikationsnachweis Umwelt</t>
  </si>
  <si>
    <t>FB-U9-09</t>
  </si>
  <si>
    <t>Begehungsprotokoll Umwelt</t>
  </si>
  <si>
    <t>FB-U9-10</t>
  </si>
  <si>
    <t>Auditplan Umwelt</t>
  </si>
  <si>
    <t>XL-U9-05</t>
  </si>
  <si>
    <t>Audit-Risikobewertung Umwelt</t>
  </si>
  <si>
    <t>XL-U9-06</t>
  </si>
  <si>
    <t>Auditorenpool-Übersicht Umwelt</t>
  </si>
  <si>
    <t>XL-U9-07</t>
  </si>
  <si>
    <t>Umwelt-Genehmigungsauflagen-Register</t>
  </si>
  <si>
    <t>6.1.3 / 9.1.2</t>
  </si>
  <si>
    <t>CL-U9-03</t>
  </si>
  <si>
    <t>Checkliste Managementbewertung ISO 14001:2026</t>
  </si>
  <si>
    <t>9.3</t>
  </si>
  <si>
    <t>KAP. U10 — Verbesserung</t>
  </si>
  <si>
    <t>VA-U10-02</t>
  </si>
  <si>
    <t>Kontinuierliche Verbesserung UMS</t>
  </si>
  <si>
    <t>10.1</t>
  </si>
  <si>
    <t>VA-U10-01</t>
  </si>
  <si>
    <t>Nichtkonformitäten und Korrekturmaßnahmen UMS</t>
  </si>
  <si>
    <t>10.2</t>
  </si>
  <si>
    <t>FB-U10-01</t>
  </si>
  <si>
    <t>Nichtkonformitätsbericht Umwelt</t>
  </si>
  <si>
    <t>XL-U10-01</t>
  </si>
  <si>
    <t>Maßnahmenverfolgungsregister Umwelt</t>
  </si>
  <si>
    <t>Alle hier aufgelisteten Dokumente befinden sich auf dem USB-Stick als Komplettpaket</t>
  </si>
  <si>
    <t>LEGENDE &amp; HINWEISE</t>
  </si>
  <si>
    <t>Dokumenttyp</t>
  </si>
  <si>
    <t>Bedeutung</t>
  </si>
  <si>
    <t>Verfahrensanweisung</t>
  </si>
  <si>
    <t>Politik/Ziele</t>
  </si>
  <si>
    <t>Checkliste</t>
  </si>
  <si>
    <t>Excel-Tool</t>
  </si>
  <si>
    <t>Formular</t>
  </si>
  <si>
    <t>Richtlinie/Vorschrift</t>
  </si>
  <si>
    <t>Handbuch</t>
  </si>
  <si>
    <t>Dokument noch nicht erstellt</t>
  </si>
  <si>
    <t>🟡 In Arbeit</t>
  </si>
  <si>
    <t>Erstellung / Abstimmung läuft</t>
  </si>
  <si>
    <t>Freigegeben und im System hinterlegt</t>
  </si>
  <si>
    <t>⚪ Nicht relevant</t>
  </si>
  <si>
    <t>Für diesen Betrieb nicht zutreffend (z. B. kein eigener Fuhrpark)</t>
  </si>
  <si>
    <t>Nummernschema</t>
  </si>
  <si>
    <t>[Typ]-U[ISO-Kap.]-[lfd. Nr.], z. B. VA-U6-01 = Verfahrensanweisung, Kapitel 6 (Planung), laufende Nummer 01. Das vorangestellte „U“ (Umwelt) unterscheidet diesen Nummernkreis vom bestehenden IFS-Food-Register und verhindert Kollisionen. Kapitel U0 = übergeordnete, kapitelübergreifende Systemdokumente (Handbuch).</t>
  </si>
  <si>
    <t>Ermittlung bindender und anderer Verpflichtungen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</si>
</sst>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1"/>
    </font>
    <font>
      <b/>
      <sz val="16"/>
      <color rgb="FF1F3864"/>
      <name val="Arial"/>
      <family val="2"/>
      <charset val="1"/>
    </font>
    <font>
      <i/>
      <sz val="10"/>
      <color rgb="FF595959"/>
      <name val="Arial"/>
      <family val="2"/>
      <charset val="1"/>
    </font>
    <font>
      <b/>
      <sz val="9"/>
      <color rgb="FFFFFFFF"/>
      <name val="Arial"/>
      <family val="2"/>
      <charset val="1"/>
    </font>
    <font>
      <b/>
      <sz val="22"/>
      <color rgb="FF1F3864"/>
      <name val="Arial"/>
      <family val="2"/>
      <charset val="1"/>
    </font>
    <font>
      <b/>
      <sz val="20"/>
      <color rgb="FFFFFFFF"/>
      <name val="Arial"/>
      <family val="2"/>
      <charset val="1"/>
    </font>
    <font>
      <b/>
      <sz val="9"/>
      <color rgb="FF404040"/>
      <name val="Arial"/>
      <family val="2"/>
      <charset val="1"/>
    </font>
    <font>
      <sz val="9"/>
      <name val="Arial"/>
      <family val="2"/>
      <charset val="1"/>
    </font>
    <font>
      <i/>
      <sz val="9"/>
      <color rgb="FF595959"/>
      <name val="Arial"/>
      <family val="2"/>
      <charset val="1"/>
    </font>
    <font>
      <b/>
      <sz val="13"/>
      <color rgb="FFFFFFFF"/>
      <name val="Arial"/>
      <family val="2"/>
      <charset val="1"/>
    </font>
    <font>
      <sz val="9"/>
      <color rgb="FFFFFFFF"/>
      <name val="Arial"/>
      <family val="2"/>
      <charset val="1"/>
    </font>
    <font>
      <sz val="9"/>
      <color rgb="FF000000"/>
      <name val="Arial"/>
      <family val="2"/>
      <charset val="1"/>
    </font>
    <font>
      <sz val="22"/>
      <color rgb="FF000000"/>
      <name val="Arial"/>
      <family val="2"/>
      <charset val="1"/>
    </font>
    <font>
      <b/>
      <sz val="14"/>
      <color rgb="FF1F3864"/>
      <name val="Arial"/>
      <family val="2"/>
      <charset val="1"/>
    </font>
    <font>
      <b/>
      <sz val="9"/>
      <name val="Arial"/>
      <family val="2"/>
      <charset val="1"/>
    </font>
    <font>
      <b/>
      <sz val="9"/>
      <color rgb="FF000000"/>
      <name val="Arial"/>
      <family val="2"/>
      <charset val="1"/>
    </font>
    <font>
      <b/>
      <sz val="11"/>
      <color theme="1"/>
      <name val="Calibri"/>
      <family val="2"/>
      <charset val="1"/>
    </font>
  </fonts>
  <fills count="18">
    <fill>
      <patternFill patternType="none"/>
    </fill>
    <fill>
      <patternFill patternType="gray125"/>
    </fill>
    <fill>
      <patternFill patternType="solid">
        <fgColor rgb="FF1F3864"/>
        <bgColor rgb="FF404040"/>
      </patternFill>
    </fill>
    <fill>
      <patternFill patternType="solid">
        <fgColor rgb="FF2E5496"/>
        <bgColor rgb="FF1F3864"/>
      </patternFill>
    </fill>
    <fill>
      <patternFill patternType="solid">
        <fgColor rgb="FFC0392B"/>
        <bgColor rgb="FF993366"/>
      </patternFill>
    </fill>
    <fill>
      <patternFill patternType="solid">
        <fgColor rgb="FF7F7F7F"/>
        <bgColor rgb="FF969696"/>
      </patternFill>
    </fill>
    <fill>
      <patternFill patternType="solid">
        <fgColor rgb="FFF7F9FC"/>
        <bgColor rgb="FFFFFFFF"/>
      </patternFill>
    </fill>
    <fill>
      <patternFill patternType="solid">
        <fgColor rgb="FF2E7D32"/>
        <bgColor rgb="FF008000"/>
      </patternFill>
    </fill>
    <fill>
      <patternFill patternType="solid">
        <fgColor rgb="FFB8860B"/>
        <bgColor rgb="FFFF9900"/>
      </patternFill>
    </fill>
    <fill>
      <patternFill patternType="solid">
        <fgColor rgb="FFFFF2CC"/>
        <bgColor rgb="FFF7F9FC"/>
      </patternFill>
    </fill>
    <fill>
      <patternFill patternType="solid">
        <fgColor rgb="FFC6E8C6"/>
        <bgColor indexed="64"/>
      </patternFill>
    </fill>
    <fill>
      <patternFill patternType="solid">
        <fgColor rgb="FFF0C6C6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rgb="FFC6ECEB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FF6C6"/>
        <bgColor indexed="64"/>
      </patternFill>
    </fill>
    <fill>
      <patternFill patternType="solid">
        <fgColor rgb="FFE1D5F0"/>
        <bgColor indexed="64"/>
      </patternFill>
    </fill>
    <fill>
      <patternFill patternType="solid">
        <fgColor rgb="FFFFF2CC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3" borderId="1" xfId="0" applyFont="1" applyFill="1" applyBorder="1"/>
    <xf numFmtId="0" fontId="7" fillId="0" borderId="1" xfId="0" applyFont="1" applyBorder="1"/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/>
    </xf>
    <xf numFmtId="0" fontId="13" fillId="0" borderId="0" xfId="0" applyFont="1"/>
    <xf numFmtId="0" fontId="3" fillId="3" borderId="0" xfId="0" applyFont="1" applyFill="1"/>
    <xf numFmtId="0" fontId="7" fillId="0" borderId="0" xfId="0" applyFont="1"/>
    <xf numFmtId="0" fontId="14" fillId="0" borderId="0" xfId="0" applyFont="1"/>
    <xf numFmtId="0" fontId="11" fillId="10" borderId="1" xfId="0" applyFont="1" applyFill="1" applyBorder="1" applyAlignment="1">
      <alignment horizontal="center" vertical="center"/>
    </xf>
    <xf numFmtId="0" fontId="11" fillId="11" borderId="1" xfId="0" applyFont="1" applyFill="1" applyBorder="1" applyAlignment="1">
      <alignment horizontal="center" vertical="center"/>
    </xf>
    <xf numFmtId="0" fontId="11" fillId="12" borderId="1" xfId="0" applyFont="1" applyFill="1" applyBorder="1" applyAlignment="1">
      <alignment horizontal="center" vertical="center"/>
    </xf>
    <xf numFmtId="0" fontId="11" fillId="13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1" fillId="14" borderId="1" xfId="0" applyFont="1" applyFill="1" applyBorder="1" applyAlignment="1">
      <alignment horizontal="center" vertical="center"/>
    </xf>
    <xf numFmtId="0" fontId="11" fillId="15" borderId="1" xfId="0" applyFont="1" applyFill="1" applyBorder="1" applyAlignment="1">
      <alignment horizontal="center" vertical="center"/>
    </xf>
    <xf numFmtId="0" fontId="11" fillId="16" borderId="1" xfId="0" applyFont="1" applyFill="1" applyBorder="1" applyAlignment="1">
      <alignment horizontal="center" vertical="center"/>
    </xf>
    <xf numFmtId="0" fontId="9" fillId="2" borderId="0" xfId="0" applyFont="1" applyFill="1"/>
    <xf numFmtId="0" fontId="10" fillId="3" borderId="0" xfId="0" applyFont="1" applyFill="1"/>
    <xf numFmtId="0" fontId="3" fillId="2" borderId="0" xfId="0" applyFont="1" applyFill="1" applyAlignment="1">
      <alignment vertical="center" indent="1"/>
    </xf>
    <xf numFmtId="0" fontId="12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4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wrapText="1"/>
    </xf>
    <xf numFmtId="0" fontId="11" fillId="17" borderId="1" xfId="0" applyFont="1" applyFill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8860B"/>
      <rgbColor rgb="FF800080"/>
      <rgbColor rgb="FF008080"/>
      <rgbColor rgb="FFBFBFBF"/>
      <rgbColor rgb="FF7F7F7F"/>
      <rgbColor rgb="FF9999FF"/>
      <rgbColor rgb="FF993366"/>
      <rgbColor rgb="FFFFF2CC"/>
      <rgbColor rgb="FFF7F9FC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2E7D32"/>
      <rgbColor rgb="FF003300"/>
      <rgbColor rgb="FF333300"/>
      <rgbColor rgb="FFC0392B"/>
      <rgbColor rgb="FF993366"/>
      <rgbColor rgb="FF2E5496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  <color rgb="FFC6E8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2"/>
  <sheetViews>
    <sheetView showGridLines="0" zoomScaleNormal="100" workbookViewId="0">
      <selection activeCell="P9" sqref="P9"/>
    </sheetView>
  </sheetViews>
  <sheetFormatPr baseColWidth="10" defaultColWidth="8.6640625" defaultRowHeight="15" x14ac:dyDescent="0.2"/>
  <cols>
    <col min="1" max="1" width="3" customWidth="1"/>
    <col min="2" max="2" width="12" customWidth="1"/>
    <col min="3" max="3" width="46" customWidth="1"/>
    <col min="4" max="5" width="16" customWidth="1"/>
    <col min="6" max="8" width="14" customWidth="1"/>
  </cols>
  <sheetData>
    <row r="2" spans="2:9" ht="15" customHeight="1" x14ac:dyDescent="0.2">
      <c r="B2" s="26" t="s">
        <v>0</v>
      </c>
      <c r="C2" s="26"/>
      <c r="D2" s="26"/>
      <c r="E2" s="26"/>
      <c r="F2" s="26"/>
      <c r="G2" s="26"/>
      <c r="H2" s="26"/>
    </row>
    <row r="3" spans="2:9" ht="15" customHeight="1" x14ac:dyDescent="0.2">
      <c r="B3" s="26"/>
      <c r="C3" s="26"/>
      <c r="D3" s="26"/>
      <c r="E3" s="26"/>
      <c r="F3" s="26"/>
      <c r="G3" s="26"/>
      <c r="H3" s="26"/>
    </row>
    <row r="4" spans="2:9" ht="15" customHeight="1" x14ac:dyDescent="0.2">
      <c r="B4" s="27" t="s">
        <v>1</v>
      </c>
      <c r="C4" s="27"/>
      <c r="D4" s="27"/>
      <c r="E4" s="27"/>
      <c r="F4" s="27"/>
      <c r="G4" s="27"/>
      <c r="H4" s="27"/>
    </row>
    <row r="6" spans="2:9" ht="15" customHeight="1" x14ac:dyDescent="0.2">
      <c r="B6" s="28" t="s">
        <v>2</v>
      </c>
      <c r="C6" s="28"/>
      <c r="D6" s="29" t="s">
        <v>3</v>
      </c>
      <c r="E6" s="29"/>
      <c r="F6" s="30" t="s">
        <v>4</v>
      </c>
      <c r="G6" s="30"/>
      <c r="H6" s="31" t="s">
        <v>5</v>
      </c>
      <c r="I6" s="31"/>
    </row>
    <row r="7" spans="2:9" ht="15" customHeight="1" x14ac:dyDescent="0.2">
      <c r="B7" s="34">
        <f>COUNTA(Dokumentenregister!$B$4:$B$130)</f>
        <v>119</v>
      </c>
      <c r="C7" s="34"/>
      <c r="D7" s="34">
        <f>COUNTIF(Dokumentenregister!$A$4:$A$130,"KAP*")</f>
        <v>8</v>
      </c>
      <c r="E7" s="34"/>
      <c r="F7" s="34">
        <f>COUNTIF(Dokumentenregister!$F$4:$F$130,"Hoch")</f>
        <v>78</v>
      </c>
      <c r="G7" s="34"/>
      <c r="H7" s="34">
        <f>COUNTIF(Dokumentenregister!$G$4:$G$130,"*Offen*")</f>
        <v>0</v>
      </c>
      <c r="I7" s="34"/>
    </row>
    <row r="8" spans="2:9" ht="15" customHeight="1" x14ac:dyDescent="0.2">
      <c r="B8" s="34"/>
      <c r="C8" s="34"/>
      <c r="D8" s="34"/>
      <c r="E8" s="34"/>
      <c r="F8" s="34"/>
      <c r="G8" s="34"/>
      <c r="H8" s="34"/>
      <c r="I8" s="34"/>
    </row>
    <row r="9" spans="2:9" ht="39.75" customHeight="1" x14ac:dyDescent="0.2">
      <c r="B9" s="35">
        <f>COUNTIF(Dokumentenregister!$G$4:$G$130,"*Fertig*")</f>
        <v>119</v>
      </c>
      <c r="C9" s="35"/>
      <c r="D9" s="36">
        <f>COUNTIF(Dokumentenregister!$G$4:$G$130,"*Arbeit*")</f>
        <v>0</v>
      </c>
      <c r="E9" s="36"/>
      <c r="F9" s="37" t="str">
        <f>TEXT(COUNTIF(Dokumentenregister!$G$4:$G$130,"*Fertig*")/COUNTA(Dokumentenregister!$B$4:$B$130),"0%")</f>
        <v>100%</v>
      </c>
      <c r="G9" s="37"/>
    </row>
    <row r="10" spans="2:9" ht="15" customHeight="1" x14ac:dyDescent="0.2">
      <c r="B10" s="32" t="s">
        <v>6</v>
      </c>
      <c r="C10" s="32"/>
      <c r="D10" s="32" t="s">
        <v>7</v>
      </c>
      <c r="E10" s="32"/>
      <c r="F10" s="32" t="s">
        <v>8</v>
      </c>
      <c r="G10" s="32"/>
    </row>
    <row r="11" spans="2:9" ht="15" customHeight="1" x14ac:dyDescent="0.2">
      <c r="B11" s="1" t="s">
        <v>9</v>
      </c>
      <c r="C11" s="1" t="s">
        <v>10</v>
      </c>
      <c r="D11" s="1" t="s">
        <v>11</v>
      </c>
      <c r="E11" s="1" t="s">
        <v>12</v>
      </c>
    </row>
    <row r="12" spans="2:9" ht="15" customHeight="1" x14ac:dyDescent="0.2">
      <c r="B12" s="2" t="s">
        <v>13</v>
      </c>
      <c r="C12" s="2" t="s">
        <v>14</v>
      </c>
      <c r="D12" s="2" t="e">
        <f>COUNTIF(Dokumentenregister!#REF!,"U0")</f>
        <v>#REF!</v>
      </c>
      <c r="E12" s="2" t="e">
        <f>COUNTIFS(Dokumentenregister!#REF!,"U0",Dokumentenregister!$F$4:$F$130,"Hoch")</f>
        <v>#REF!</v>
      </c>
    </row>
    <row r="13" spans="2:9" ht="15" customHeight="1" x14ac:dyDescent="0.2">
      <c r="B13" s="2" t="s">
        <v>15</v>
      </c>
      <c r="C13" s="2" t="s">
        <v>16</v>
      </c>
      <c r="D13" s="2" t="e">
        <f>COUNTIF(Dokumentenregister!#REF!,"U4")</f>
        <v>#REF!</v>
      </c>
      <c r="E13" s="2" t="e">
        <f>COUNTIFS(Dokumentenregister!#REF!,"U4",Dokumentenregister!$F$4:$F$130,"Hoch")</f>
        <v>#REF!</v>
      </c>
    </row>
    <row r="14" spans="2:9" ht="15" customHeight="1" x14ac:dyDescent="0.2">
      <c r="B14" s="2" t="s">
        <v>17</v>
      </c>
      <c r="C14" s="2" t="s">
        <v>18</v>
      </c>
      <c r="D14" s="2" t="e">
        <f>COUNTIF(Dokumentenregister!#REF!,"U5")</f>
        <v>#REF!</v>
      </c>
      <c r="E14" s="2" t="e">
        <f>COUNTIFS(Dokumentenregister!#REF!,"U5",Dokumentenregister!$F$4:$F$130,"Hoch")</f>
        <v>#REF!</v>
      </c>
    </row>
    <row r="15" spans="2:9" ht="15" customHeight="1" x14ac:dyDescent="0.2">
      <c r="B15" s="2" t="s">
        <v>19</v>
      </c>
      <c r="C15" s="2" t="s">
        <v>20</v>
      </c>
      <c r="D15" s="2" t="e">
        <f>COUNTIF(Dokumentenregister!#REF!,"U6")</f>
        <v>#REF!</v>
      </c>
      <c r="E15" s="2" t="e">
        <f>COUNTIFS(Dokumentenregister!#REF!,"U6",Dokumentenregister!$F$4:$F$130,"Hoch")</f>
        <v>#REF!</v>
      </c>
    </row>
    <row r="16" spans="2:9" ht="15" customHeight="1" x14ac:dyDescent="0.2">
      <c r="B16" s="2" t="s">
        <v>21</v>
      </c>
      <c r="C16" s="2" t="s">
        <v>22</v>
      </c>
      <c r="D16" s="2" t="e">
        <f>COUNTIF(Dokumentenregister!#REF!,"U7")</f>
        <v>#REF!</v>
      </c>
      <c r="E16" s="2" t="e">
        <f>COUNTIFS(Dokumentenregister!#REF!,"U7",Dokumentenregister!$F$4:$F$130,"Hoch")</f>
        <v>#REF!</v>
      </c>
    </row>
    <row r="17" spans="2:8" ht="15" customHeight="1" x14ac:dyDescent="0.2">
      <c r="B17" s="2" t="s">
        <v>23</v>
      </c>
      <c r="C17" s="2" t="s">
        <v>24</v>
      </c>
      <c r="D17" s="2" t="e">
        <f>COUNTIF(Dokumentenregister!#REF!,"U8")</f>
        <v>#REF!</v>
      </c>
      <c r="E17" s="2" t="e">
        <f>COUNTIFS(Dokumentenregister!#REF!,"U8",Dokumentenregister!$F$4:$F$130,"Hoch")</f>
        <v>#REF!</v>
      </c>
    </row>
    <row r="18" spans="2:8" ht="15" customHeight="1" x14ac:dyDescent="0.2">
      <c r="B18" s="2" t="s">
        <v>25</v>
      </c>
      <c r="C18" s="2" t="s">
        <v>26</v>
      </c>
      <c r="D18" s="2" t="e">
        <f>COUNTIF(Dokumentenregister!#REF!,"U9")</f>
        <v>#REF!</v>
      </c>
      <c r="E18" s="2" t="e">
        <f>COUNTIFS(Dokumentenregister!#REF!,"U9",Dokumentenregister!$F$4:$F$130,"Hoch")</f>
        <v>#REF!</v>
      </c>
    </row>
    <row r="19" spans="2:8" ht="15" customHeight="1" x14ac:dyDescent="0.2">
      <c r="B19" s="2" t="s">
        <v>27</v>
      </c>
      <c r="C19" s="2" t="s">
        <v>28</v>
      </c>
      <c r="D19" s="2" t="e">
        <f>COUNTIF(Dokumentenregister!#REF!,"U10")</f>
        <v>#REF!</v>
      </c>
      <c r="E19" s="2" t="e">
        <f>COUNTIFS(Dokumentenregister!#REF!,"U10",Dokumentenregister!$F$4:$F$130,"Hoch")</f>
        <v>#REF!</v>
      </c>
    </row>
    <row r="22" spans="2:8" ht="75" customHeight="1" x14ac:dyDescent="0.2">
      <c r="B22" s="33" t="s">
        <v>29</v>
      </c>
      <c r="C22" s="33"/>
      <c r="D22" s="33"/>
      <c r="E22" s="33"/>
      <c r="F22" s="33"/>
      <c r="G22" s="33"/>
      <c r="H22" s="33"/>
    </row>
  </sheetData>
  <mergeCells count="17">
    <mergeCell ref="B10:C10"/>
    <mergeCell ref="D10:E10"/>
    <mergeCell ref="F10:G10"/>
    <mergeCell ref="B22:H22"/>
    <mergeCell ref="B7:C8"/>
    <mergeCell ref="D7:E8"/>
    <mergeCell ref="F7:G8"/>
    <mergeCell ref="H7:I8"/>
    <mergeCell ref="B9:C9"/>
    <mergeCell ref="D9:E9"/>
    <mergeCell ref="F9:G9"/>
    <mergeCell ref="B2:H3"/>
    <mergeCell ref="B4:H4"/>
    <mergeCell ref="B6:C6"/>
    <mergeCell ref="D6:E6"/>
    <mergeCell ref="F6:G6"/>
    <mergeCell ref="H6:I6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33"/>
  <sheetViews>
    <sheetView tabSelected="1" zoomScale="115" zoomScaleNormal="115" workbookViewId="0">
      <pane ySplit="3" topLeftCell="A126" activePane="bottomLeft" state="frozen"/>
      <selection pane="bottomLeft" activeCell="G96" sqref="G96:G97"/>
    </sheetView>
  </sheetViews>
  <sheetFormatPr baseColWidth="10" defaultColWidth="8.6640625" defaultRowHeight="15" x14ac:dyDescent="0.2"/>
  <cols>
    <col min="1" max="1" width="8" customWidth="1"/>
    <col min="2" max="2" width="12" style="18" customWidth="1"/>
    <col min="3" max="3" width="8" style="4" customWidth="1"/>
    <col min="4" max="4" width="48" customWidth="1"/>
    <col min="5" max="5" width="15" customWidth="1"/>
    <col min="6" max="6" width="11" customWidth="1"/>
    <col min="7" max="7" width="13" customWidth="1"/>
    <col min="8" max="8" width="16" customWidth="1"/>
    <col min="9" max="9" width="42.6640625" customWidth="1"/>
  </cols>
  <sheetData>
    <row r="1" spans="1:9" ht="16.5" customHeight="1" x14ac:dyDescent="0.2">
      <c r="A1" s="22" t="s">
        <v>30</v>
      </c>
      <c r="B1" s="22"/>
      <c r="C1" s="22"/>
      <c r="D1" s="22"/>
      <c r="E1" s="22"/>
      <c r="F1" s="22"/>
      <c r="G1" s="22"/>
      <c r="H1" s="22"/>
      <c r="I1" s="22"/>
    </row>
    <row r="2" spans="1:9" ht="15" customHeight="1" x14ac:dyDescent="0.2">
      <c r="A2" s="23" t="s">
        <v>31</v>
      </c>
      <c r="B2" s="23"/>
      <c r="C2" s="23"/>
      <c r="D2" s="23"/>
      <c r="E2" s="23"/>
      <c r="F2" s="23"/>
      <c r="G2" s="23"/>
      <c r="H2" s="23"/>
      <c r="I2" s="23"/>
    </row>
    <row r="3" spans="1:9" s="4" customFormat="1" ht="25.5" customHeight="1" x14ac:dyDescent="0.2">
      <c r="A3" s="3" t="s">
        <v>32</v>
      </c>
      <c r="B3" s="3" t="s">
        <v>33</v>
      </c>
      <c r="C3" s="3" t="s">
        <v>34</v>
      </c>
      <c r="D3" s="3" t="s">
        <v>35</v>
      </c>
      <c r="E3" s="3" t="s">
        <v>36</v>
      </c>
      <c r="F3" s="3" t="s">
        <v>37</v>
      </c>
      <c r="G3" s="3" t="s">
        <v>38</v>
      </c>
      <c r="H3" s="3" t="s">
        <v>39</v>
      </c>
      <c r="I3" s="3" t="s">
        <v>40</v>
      </c>
    </row>
    <row r="4" spans="1:9" ht="19.5" customHeight="1" x14ac:dyDescent="0.2">
      <c r="A4" s="24" t="s">
        <v>41</v>
      </c>
      <c r="B4" s="24"/>
      <c r="C4" s="24"/>
      <c r="D4" s="24"/>
      <c r="E4" s="24"/>
      <c r="F4" s="24"/>
      <c r="G4" s="24"/>
      <c r="H4" s="24"/>
      <c r="I4" s="24"/>
    </row>
    <row r="5" spans="1:9" ht="24" customHeight="1" x14ac:dyDescent="0.2">
      <c r="A5" s="5">
        <v>1</v>
      </c>
      <c r="B5" s="17" t="s">
        <v>42</v>
      </c>
      <c r="C5" s="14" t="s">
        <v>43</v>
      </c>
      <c r="D5" s="6" t="s">
        <v>44</v>
      </c>
      <c r="E5" s="7" t="s">
        <v>45</v>
      </c>
      <c r="F5" s="7" t="s">
        <v>46</v>
      </c>
      <c r="G5" s="8" t="s">
        <v>47</v>
      </c>
      <c r="H5" s="39"/>
      <c r="I5" s="39"/>
    </row>
    <row r="6" spans="1:9" ht="24" customHeight="1" x14ac:dyDescent="0.2">
      <c r="A6" s="24" t="s">
        <v>48</v>
      </c>
      <c r="B6" s="24"/>
      <c r="C6" s="24"/>
      <c r="D6" s="24"/>
      <c r="E6" s="24"/>
      <c r="F6" s="24"/>
      <c r="G6" s="24"/>
      <c r="H6" s="24"/>
      <c r="I6" s="24"/>
    </row>
    <row r="7" spans="1:9" ht="24" customHeight="1" x14ac:dyDescent="0.2">
      <c r="A7" s="5">
        <v>2</v>
      </c>
      <c r="B7" s="17" t="s">
        <v>49</v>
      </c>
      <c r="C7" s="15" t="s">
        <v>50</v>
      </c>
      <c r="D7" s="6" t="s">
        <v>51</v>
      </c>
      <c r="E7" s="7" t="s">
        <v>52</v>
      </c>
      <c r="F7" s="7" t="s">
        <v>46</v>
      </c>
      <c r="G7" s="8" t="s">
        <v>47</v>
      </c>
      <c r="H7" s="39"/>
      <c r="I7" s="39"/>
    </row>
    <row r="8" spans="1:9" ht="24" customHeight="1" x14ac:dyDescent="0.2">
      <c r="A8" s="5">
        <v>3</v>
      </c>
      <c r="B8" s="17" t="s">
        <v>53</v>
      </c>
      <c r="C8" s="16" t="s">
        <v>54</v>
      </c>
      <c r="D8" s="6" t="s">
        <v>55</v>
      </c>
      <c r="E8" s="7" t="s">
        <v>56</v>
      </c>
      <c r="F8" s="7" t="s">
        <v>46</v>
      </c>
      <c r="G8" s="8" t="s">
        <v>47</v>
      </c>
      <c r="H8" s="39"/>
      <c r="I8" s="39"/>
    </row>
    <row r="9" spans="1:9" ht="24" customHeight="1" x14ac:dyDescent="0.2">
      <c r="A9" s="5">
        <v>4</v>
      </c>
      <c r="B9" s="17" t="s">
        <v>57</v>
      </c>
      <c r="C9" s="16" t="s">
        <v>54</v>
      </c>
      <c r="D9" s="6" t="s">
        <v>58</v>
      </c>
      <c r="E9" s="7" t="s">
        <v>59</v>
      </c>
      <c r="F9" s="7" t="s">
        <v>60</v>
      </c>
      <c r="G9" s="8" t="s">
        <v>47</v>
      </c>
      <c r="H9" s="39"/>
      <c r="I9" s="39"/>
    </row>
    <row r="10" spans="1:9" ht="24" customHeight="1" x14ac:dyDescent="0.2">
      <c r="A10" s="5">
        <v>5</v>
      </c>
      <c r="B10" s="17" t="s">
        <v>61</v>
      </c>
      <c r="C10" s="16" t="s">
        <v>54</v>
      </c>
      <c r="D10" s="6" t="s">
        <v>62</v>
      </c>
      <c r="E10" s="7" t="s">
        <v>63</v>
      </c>
      <c r="F10" s="7" t="s">
        <v>46</v>
      </c>
      <c r="G10" s="8" t="s">
        <v>47</v>
      </c>
      <c r="H10" s="39"/>
      <c r="I10" s="39"/>
    </row>
    <row r="11" spans="1:9" ht="24" customHeight="1" x14ac:dyDescent="0.2">
      <c r="A11" s="5">
        <v>6</v>
      </c>
      <c r="B11" s="17" t="s">
        <v>64</v>
      </c>
      <c r="C11" s="16" t="s">
        <v>54</v>
      </c>
      <c r="D11" s="6" t="s">
        <v>65</v>
      </c>
      <c r="E11" s="7" t="s">
        <v>66</v>
      </c>
      <c r="F11" s="7" t="s">
        <v>46</v>
      </c>
      <c r="G11" s="8" t="s">
        <v>47</v>
      </c>
      <c r="H11" s="39"/>
      <c r="I11" s="39"/>
    </row>
    <row r="12" spans="1:9" ht="24" customHeight="1" x14ac:dyDescent="0.2">
      <c r="A12" s="5">
        <v>7</v>
      </c>
      <c r="B12" s="17" t="s">
        <v>67</v>
      </c>
      <c r="C12" s="19" t="s">
        <v>68</v>
      </c>
      <c r="D12" s="6" t="s">
        <v>69</v>
      </c>
      <c r="E12" s="7" t="s">
        <v>66</v>
      </c>
      <c r="F12" s="7" t="s">
        <v>60</v>
      </c>
      <c r="G12" s="8" t="s">
        <v>47</v>
      </c>
      <c r="H12" s="39"/>
      <c r="I12" s="39"/>
    </row>
    <row r="13" spans="1:9" ht="24" customHeight="1" x14ac:dyDescent="0.2">
      <c r="A13" s="5">
        <v>8</v>
      </c>
      <c r="B13" s="17" t="s">
        <v>70</v>
      </c>
      <c r="C13" s="19" t="s">
        <v>68</v>
      </c>
      <c r="D13" s="6" t="s">
        <v>71</v>
      </c>
      <c r="E13" s="7" t="s">
        <v>52</v>
      </c>
      <c r="F13" s="7" t="s">
        <v>60</v>
      </c>
      <c r="G13" s="8" t="s">
        <v>47</v>
      </c>
      <c r="H13" s="39"/>
      <c r="I13" s="39"/>
    </row>
    <row r="14" spans="1:9" ht="24" customHeight="1" x14ac:dyDescent="0.2">
      <c r="A14" s="5">
        <v>9</v>
      </c>
      <c r="B14" s="17" t="s">
        <v>72</v>
      </c>
      <c r="C14" s="13" t="s">
        <v>73</v>
      </c>
      <c r="D14" s="6" t="s">
        <v>74</v>
      </c>
      <c r="E14" s="7" t="s">
        <v>75</v>
      </c>
      <c r="F14" s="7" t="s">
        <v>46</v>
      </c>
      <c r="G14" s="8" t="s">
        <v>47</v>
      </c>
      <c r="H14" s="39"/>
      <c r="I14" s="39"/>
    </row>
    <row r="15" spans="1:9" ht="24" customHeight="1" x14ac:dyDescent="0.2">
      <c r="A15" s="5">
        <v>10</v>
      </c>
      <c r="B15" s="17" t="s">
        <v>76</v>
      </c>
      <c r="C15" s="13" t="s">
        <v>73</v>
      </c>
      <c r="D15" s="6" t="s">
        <v>77</v>
      </c>
      <c r="E15" s="7" t="s">
        <v>78</v>
      </c>
      <c r="F15" s="7" t="s">
        <v>46</v>
      </c>
      <c r="G15" s="8" t="s">
        <v>47</v>
      </c>
      <c r="H15" s="39"/>
      <c r="I15" s="39"/>
    </row>
    <row r="16" spans="1:9" ht="24" customHeight="1" x14ac:dyDescent="0.2">
      <c r="A16" s="5">
        <v>11</v>
      </c>
      <c r="B16" s="17" t="s">
        <v>79</v>
      </c>
      <c r="C16" s="16" t="s">
        <v>54</v>
      </c>
      <c r="D16" s="6" t="s">
        <v>80</v>
      </c>
      <c r="E16" s="7" t="s">
        <v>81</v>
      </c>
      <c r="F16" s="7" t="s">
        <v>60</v>
      </c>
      <c r="G16" s="8" t="s">
        <v>47</v>
      </c>
      <c r="H16" s="39"/>
      <c r="I16" s="39"/>
    </row>
    <row r="17" spans="1:9" ht="24" customHeight="1" x14ac:dyDescent="0.2">
      <c r="A17" s="5">
        <v>12</v>
      </c>
      <c r="B17" s="17" t="s">
        <v>82</v>
      </c>
      <c r="C17" s="16" t="s">
        <v>54</v>
      </c>
      <c r="D17" s="6" t="s">
        <v>83</v>
      </c>
      <c r="E17" s="7" t="s">
        <v>81</v>
      </c>
      <c r="F17" s="7" t="s">
        <v>60</v>
      </c>
      <c r="G17" s="8" t="s">
        <v>47</v>
      </c>
      <c r="H17" s="39"/>
      <c r="I17" s="39"/>
    </row>
    <row r="18" spans="1:9" ht="24" customHeight="1" x14ac:dyDescent="0.2">
      <c r="A18" s="5">
        <v>13</v>
      </c>
      <c r="B18" s="17" t="s">
        <v>84</v>
      </c>
      <c r="C18" s="16" t="s">
        <v>54</v>
      </c>
      <c r="D18" s="6" t="s">
        <v>85</v>
      </c>
      <c r="E18" s="7" t="s">
        <v>86</v>
      </c>
      <c r="F18" s="7" t="s">
        <v>46</v>
      </c>
      <c r="G18" s="8" t="s">
        <v>47</v>
      </c>
      <c r="H18" s="39"/>
      <c r="I18" s="39"/>
    </row>
    <row r="19" spans="1:9" ht="24" customHeight="1" x14ac:dyDescent="0.2">
      <c r="A19" s="24" t="s">
        <v>88</v>
      </c>
      <c r="B19" s="24"/>
      <c r="C19" s="24"/>
      <c r="D19" s="24"/>
      <c r="E19" s="24"/>
      <c r="F19" s="24"/>
      <c r="G19" s="24"/>
      <c r="H19" s="24"/>
      <c r="I19" s="24"/>
    </row>
    <row r="20" spans="1:9" ht="24" customHeight="1" x14ac:dyDescent="0.2">
      <c r="A20" s="5">
        <v>14</v>
      </c>
      <c r="B20" s="17" t="s">
        <v>89</v>
      </c>
      <c r="C20" s="21" t="s">
        <v>90</v>
      </c>
      <c r="D20" s="6" t="s">
        <v>91</v>
      </c>
      <c r="E20" s="7" t="s">
        <v>92</v>
      </c>
      <c r="F20" s="7" t="s">
        <v>46</v>
      </c>
      <c r="G20" s="8" t="s">
        <v>47</v>
      </c>
      <c r="H20" s="39"/>
      <c r="I20" s="39"/>
    </row>
    <row r="21" spans="1:9" ht="24" customHeight="1" x14ac:dyDescent="0.2">
      <c r="A21" s="5">
        <v>15</v>
      </c>
      <c r="B21" s="17" t="s">
        <v>93</v>
      </c>
      <c r="C21" s="19" t="s">
        <v>68</v>
      </c>
      <c r="D21" s="6" t="s">
        <v>94</v>
      </c>
      <c r="E21" s="7" t="s">
        <v>95</v>
      </c>
      <c r="F21" s="7" t="s">
        <v>46</v>
      </c>
      <c r="G21" s="8" t="s">
        <v>47</v>
      </c>
      <c r="H21" s="39"/>
      <c r="I21" s="39"/>
    </row>
    <row r="22" spans="1:9" ht="24" customHeight="1" x14ac:dyDescent="0.2">
      <c r="A22" s="5">
        <v>16</v>
      </c>
      <c r="B22" s="17" t="s">
        <v>96</v>
      </c>
      <c r="C22" s="19" t="s">
        <v>68</v>
      </c>
      <c r="D22" s="6" t="s">
        <v>97</v>
      </c>
      <c r="E22" s="7" t="s">
        <v>95</v>
      </c>
      <c r="F22" s="7" t="s">
        <v>46</v>
      </c>
      <c r="G22" s="8" t="s">
        <v>47</v>
      </c>
      <c r="H22" s="39"/>
      <c r="I22" s="39"/>
    </row>
    <row r="23" spans="1:9" ht="24" customHeight="1" x14ac:dyDescent="0.2">
      <c r="A23" s="5">
        <v>17</v>
      </c>
      <c r="B23" s="17" t="s">
        <v>98</v>
      </c>
      <c r="C23" s="19" t="s">
        <v>68</v>
      </c>
      <c r="D23" s="6" t="s">
        <v>99</v>
      </c>
      <c r="E23" s="7" t="s">
        <v>95</v>
      </c>
      <c r="F23" s="7" t="s">
        <v>60</v>
      </c>
      <c r="G23" s="8" t="s">
        <v>47</v>
      </c>
      <c r="H23" s="39"/>
      <c r="I23" s="39"/>
    </row>
    <row r="24" spans="1:9" ht="24" customHeight="1" x14ac:dyDescent="0.2">
      <c r="A24" s="5">
        <v>18</v>
      </c>
      <c r="B24" s="17" t="s">
        <v>100</v>
      </c>
      <c r="C24" s="13" t="s">
        <v>73</v>
      </c>
      <c r="D24" s="6" t="s">
        <v>101</v>
      </c>
      <c r="E24" s="7" t="s">
        <v>102</v>
      </c>
      <c r="F24" s="7" t="s">
        <v>46</v>
      </c>
      <c r="G24" s="8" t="s">
        <v>47</v>
      </c>
      <c r="H24" s="39"/>
      <c r="I24" s="39"/>
    </row>
    <row r="25" spans="1:9" ht="24" customHeight="1" x14ac:dyDescent="0.2">
      <c r="A25" s="5">
        <v>19</v>
      </c>
      <c r="B25" s="17" t="s">
        <v>103</v>
      </c>
      <c r="C25" s="16" t="s">
        <v>54</v>
      </c>
      <c r="D25" s="6" t="s">
        <v>104</v>
      </c>
      <c r="E25" s="7" t="s">
        <v>95</v>
      </c>
      <c r="F25" s="7" t="s">
        <v>60</v>
      </c>
      <c r="G25" s="8" t="s">
        <v>47</v>
      </c>
      <c r="H25" s="39"/>
      <c r="I25" s="39"/>
    </row>
    <row r="26" spans="1:9" ht="24" customHeight="1" x14ac:dyDescent="0.2">
      <c r="A26" s="24" t="s">
        <v>105</v>
      </c>
      <c r="B26" s="24"/>
      <c r="C26" s="24"/>
      <c r="D26" s="24"/>
      <c r="E26" s="24"/>
      <c r="F26" s="24"/>
      <c r="G26" s="24"/>
      <c r="H26" s="24"/>
      <c r="I26" s="24"/>
    </row>
    <row r="27" spans="1:9" ht="24" customHeight="1" x14ac:dyDescent="0.2">
      <c r="A27" s="5">
        <v>20</v>
      </c>
      <c r="B27" s="17" t="s">
        <v>106</v>
      </c>
      <c r="C27" s="13" t="s">
        <v>73</v>
      </c>
      <c r="D27" s="6" t="s">
        <v>107</v>
      </c>
      <c r="E27" s="7" t="s">
        <v>108</v>
      </c>
      <c r="F27" s="7" t="s">
        <v>46</v>
      </c>
      <c r="G27" s="8" t="s">
        <v>47</v>
      </c>
      <c r="H27" s="39"/>
      <c r="I27" s="39"/>
    </row>
    <row r="28" spans="1:9" ht="24" customHeight="1" x14ac:dyDescent="0.2">
      <c r="A28" s="5">
        <v>21</v>
      </c>
      <c r="B28" s="17" t="s">
        <v>109</v>
      </c>
      <c r="C28" s="16" t="s">
        <v>54</v>
      </c>
      <c r="D28" s="6" t="s">
        <v>110</v>
      </c>
      <c r="E28" s="7" t="s">
        <v>108</v>
      </c>
      <c r="F28" s="7" t="s">
        <v>46</v>
      </c>
      <c r="G28" s="8" t="s">
        <v>47</v>
      </c>
      <c r="H28" s="39"/>
      <c r="I28" s="39"/>
    </row>
    <row r="29" spans="1:9" ht="24" customHeight="1" x14ac:dyDescent="0.2">
      <c r="A29" s="5">
        <v>22</v>
      </c>
      <c r="B29" s="17" t="s">
        <v>111</v>
      </c>
      <c r="C29" s="13" t="s">
        <v>73</v>
      </c>
      <c r="D29" s="6" t="s">
        <v>367</v>
      </c>
      <c r="E29" s="7" t="s">
        <v>112</v>
      </c>
      <c r="F29" s="7" t="s">
        <v>46</v>
      </c>
      <c r="G29" s="8" t="s">
        <v>47</v>
      </c>
      <c r="H29" s="39"/>
      <c r="I29" s="39"/>
    </row>
    <row r="30" spans="1:9" ht="24" customHeight="1" x14ac:dyDescent="0.2">
      <c r="A30" s="5">
        <v>23</v>
      </c>
      <c r="B30" s="17" t="s">
        <v>113</v>
      </c>
      <c r="C30" s="16" t="s">
        <v>54</v>
      </c>
      <c r="D30" s="6" t="s">
        <v>114</v>
      </c>
      <c r="E30" s="7" t="s">
        <v>112</v>
      </c>
      <c r="F30" s="7" t="s">
        <v>46</v>
      </c>
      <c r="G30" s="8" t="s">
        <v>47</v>
      </c>
      <c r="H30" s="39"/>
      <c r="I30" s="39"/>
    </row>
    <row r="31" spans="1:9" ht="24" customHeight="1" x14ac:dyDescent="0.2">
      <c r="A31" s="5">
        <v>24</v>
      </c>
      <c r="B31" s="17" t="s">
        <v>115</v>
      </c>
      <c r="C31" s="16" t="s">
        <v>54</v>
      </c>
      <c r="D31" s="6" t="s">
        <v>116</v>
      </c>
      <c r="E31" s="7" t="s">
        <v>112</v>
      </c>
      <c r="F31" s="7" t="s">
        <v>60</v>
      </c>
      <c r="G31" s="8" t="s">
        <v>47</v>
      </c>
      <c r="H31" s="39"/>
      <c r="I31" s="39"/>
    </row>
    <row r="32" spans="1:9" ht="24" customHeight="1" x14ac:dyDescent="0.2">
      <c r="A32" s="5">
        <v>25</v>
      </c>
      <c r="B32" s="17" t="s">
        <v>117</v>
      </c>
      <c r="C32" s="16" t="s">
        <v>54</v>
      </c>
      <c r="D32" s="6" t="s">
        <v>118</v>
      </c>
      <c r="E32" s="7" t="s">
        <v>112</v>
      </c>
      <c r="F32" s="7" t="s">
        <v>60</v>
      </c>
      <c r="G32" s="8" t="s">
        <v>47</v>
      </c>
      <c r="H32" s="39"/>
      <c r="I32" s="39"/>
    </row>
    <row r="33" spans="1:9" ht="24" customHeight="1" x14ac:dyDescent="0.2">
      <c r="A33" s="5">
        <v>26</v>
      </c>
      <c r="B33" s="17" t="s">
        <v>119</v>
      </c>
      <c r="C33" s="19" t="s">
        <v>68</v>
      </c>
      <c r="D33" s="6" t="s">
        <v>120</v>
      </c>
      <c r="E33" s="7" t="s">
        <v>112</v>
      </c>
      <c r="F33" s="7" t="s">
        <v>46</v>
      </c>
      <c r="G33" s="8" t="s">
        <v>47</v>
      </c>
      <c r="H33" s="39"/>
      <c r="I33" s="39"/>
    </row>
    <row r="34" spans="1:9" ht="24" customHeight="1" x14ac:dyDescent="0.2">
      <c r="A34" s="5">
        <v>27</v>
      </c>
      <c r="B34" s="17" t="s">
        <v>121</v>
      </c>
      <c r="C34" s="13" t="s">
        <v>73</v>
      </c>
      <c r="D34" s="6" t="s">
        <v>122</v>
      </c>
      <c r="E34" s="7" t="s">
        <v>123</v>
      </c>
      <c r="F34" s="7" t="s">
        <v>46</v>
      </c>
      <c r="G34" s="8" t="s">
        <v>47</v>
      </c>
      <c r="H34" s="39"/>
      <c r="I34" s="39"/>
    </row>
    <row r="35" spans="1:9" ht="24" customHeight="1" x14ac:dyDescent="0.2">
      <c r="A35" s="5">
        <v>28</v>
      </c>
      <c r="B35" s="17" t="s">
        <v>124</v>
      </c>
      <c r="C35" s="16" t="s">
        <v>54</v>
      </c>
      <c r="D35" s="6" t="s">
        <v>125</v>
      </c>
      <c r="E35" s="7" t="s">
        <v>123</v>
      </c>
      <c r="F35" s="7" t="s">
        <v>46</v>
      </c>
      <c r="G35" s="8" t="s">
        <v>47</v>
      </c>
      <c r="H35" s="39"/>
      <c r="I35" s="39"/>
    </row>
    <row r="36" spans="1:9" ht="24" customHeight="1" x14ac:dyDescent="0.2">
      <c r="A36" s="5">
        <v>29</v>
      </c>
      <c r="B36" s="17" t="s">
        <v>126</v>
      </c>
      <c r="C36" s="19" t="s">
        <v>68</v>
      </c>
      <c r="D36" s="6" t="s">
        <v>127</v>
      </c>
      <c r="E36" s="7" t="s">
        <v>128</v>
      </c>
      <c r="F36" s="7" t="s">
        <v>60</v>
      </c>
      <c r="G36" s="8" t="s">
        <v>47</v>
      </c>
      <c r="H36" s="39"/>
      <c r="I36" s="39"/>
    </row>
    <row r="37" spans="1:9" ht="24" customHeight="1" x14ac:dyDescent="0.2">
      <c r="A37" s="5">
        <v>30</v>
      </c>
      <c r="B37" s="17" t="s">
        <v>129</v>
      </c>
      <c r="C37" s="13" t="s">
        <v>73</v>
      </c>
      <c r="D37" s="6" t="s">
        <v>130</v>
      </c>
      <c r="E37" s="7" t="s">
        <v>131</v>
      </c>
      <c r="F37" s="7" t="s">
        <v>46</v>
      </c>
      <c r="G37" s="8" t="s">
        <v>47</v>
      </c>
      <c r="H37" s="39"/>
      <c r="I37" s="39"/>
    </row>
    <row r="38" spans="1:9" ht="24" customHeight="1" x14ac:dyDescent="0.2">
      <c r="A38" s="5">
        <v>31</v>
      </c>
      <c r="B38" s="17" t="s">
        <v>132</v>
      </c>
      <c r="C38" s="16" t="s">
        <v>54</v>
      </c>
      <c r="D38" s="6" t="s">
        <v>133</v>
      </c>
      <c r="E38" s="7" t="s">
        <v>131</v>
      </c>
      <c r="F38" s="7" t="s">
        <v>46</v>
      </c>
      <c r="G38" s="8" t="s">
        <v>47</v>
      </c>
      <c r="H38" s="39"/>
      <c r="I38" s="39"/>
    </row>
    <row r="39" spans="1:9" ht="24" customHeight="1" x14ac:dyDescent="0.2">
      <c r="A39" s="5">
        <v>32</v>
      </c>
      <c r="B39" s="17" t="s">
        <v>134</v>
      </c>
      <c r="C39" s="19" t="s">
        <v>68</v>
      </c>
      <c r="D39" s="6" t="s">
        <v>135</v>
      </c>
      <c r="E39" s="7" t="s">
        <v>136</v>
      </c>
      <c r="F39" s="7" t="s">
        <v>46</v>
      </c>
      <c r="G39" s="8" t="s">
        <v>47</v>
      </c>
      <c r="H39" s="39"/>
      <c r="I39" s="39"/>
    </row>
    <row r="40" spans="1:9" ht="24" customHeight="1" x14ac:dyDescent="0.2">
      <c r="A40" s="5">
        <v>33</v>
      </c>
      <c r="B40" s="17" t="s">
        <v>137</v>
      </c>
      <c r="C40" s="16" t="s">
        <v>54</v>
      </c>
      <c r="D40" s="6" t="s">
        <v>138</v>
      </c>
      <c r="E40" s="7" t="s">
        <v>139</v>
      </c>
      <c r="F40" s="7" t="s">
        <v>60</v>
      </c>
      <c r="G40" s="8" t="s">
        <v>47</v>
      </c>
      <c r="H40" s="39"/>
      <c r="I40" s="39"/>
    </row>
    <row r="41" spans="1:9" ht="24" customHeight="1" x14ac:dyDescent="0.2">
      <c r="A41" s="5">
        <v>34</v>
      </c>
      <c r="B41" s="17" t="s">
        <v>140</v>
      </c>
      <c r="C41" s="13" t="s">
        <v>73</v>
      </c>
      <c r="D41" s="6" t="s">
        <v>141</v>
      </c>
      <c r="E41" s="7" t="s">
        <v>142</v>
      </c>
      <c r="F41" s="7" t="s">
        <v>46</v>
      </c>
      <c r="G41" s="8" t="s">
        <v>47</v>
      </c>
      <c r="H41" s="39"/>
      <c r="I41" s="39"/>
    </row>
    <row r="42" spans="1:9" ht="24" customHeight="1" x14ac:dyDescent="0.2">
      <c r="A42" s="5">
        <v>35</v>
      </c>
      <c r="B42" s="17" t="s">
        <v>143</v>
      </c>
      <c r="C42" s="16" t="s">
        <v>54</v>
      </c>
      <c r="D42" s="6" t="s">
        <v>144</v>
      </c>
      <c r="E42" s="7" t="s">
        <v>142</v>
      </c>
      <c r="F42" s="7" t="s">
        <v>46</v>
      </c>
      <c r="G42" s="8" t="s">
        <v>47</v>
      </c>
      <c r="H42" s="39"/>
      <c r="I42" s="39"/>
    </row>
    <row r="43" spans="1:9" ht="24" customHeight="1" x14ac:dyDescent="0.2">
      <c r="A43" s="5">
        <v>36</v>
      </c>
      <c r="B43" s="17" t="s">
        <v>145</v>
      </c>
      <c r="C43" s="16" t="s">
        <v>54</v>
      </c>
      <c r="D43" s="6" t="s">
        <v>146</v>
      </c>
      <c r="E43" s="7" t="s">
        <v>147</v>
      </c>
      <c r="F43" s="7" t="s">
        <v>46</v>
      </c>
      <c r="G43" s="8" t="s">
        <v>47</v>
      </c>
      <c r="H43" s="39"/>
      <c r="I43" s="39"/>
    </row>
    <row r="44" spans="1:9" ht="24" customHeight="1" x14ac:dyDescent="0.2">
      <c r="A44" s="5">
        <v>37</v>
      </c>
      <c r="B44" s="17" t="s">
        <v>148</v>
      </c>
      <c r="C44" s="19" t="s">
        <v>68</v>
      </c>
      <c r="D44" s="6" t="s">
        <v>149</v>
      </c>
      <c r="E44" s="7" t="s">
        <v>150</v>
      </c>
      <c r="F44" s="7" t="s">
        <v>46</v>
      </c>
      <c r="G44" s="8" t="s">
        <v>47</v>
      </c>
      <c r="H44" s="39"/>
      <c r="I44" s="39"/>
    </row>
    <row r="45" spans="1:9" ht="24" customHeight="1" x14ac:dyDescent="0.2">
      <c r="A45" s="5">
        <v>38</v>
      </c>
      <c r="B45" s="17" t="s">
        <v>151</v>
      </c>
      <c r="C45" s="19" t="s">
        <v>68</v>
      </c>
      <c r="D45" s="6" t="s">
        <v>152</v>
      </c>
      <c r="E45" s="7" t="s">
        <v>112</v>
      </c>
      <c r="F45" s="7" t="s">
        <v>60</v>
      </c>
      <c r="G45" s="8" t="s">
        <v>47</v>
      </c>
      <c r="H45" s="39"/>
      <c r="I45" s="39"/>
    </row>
    <row r="46" spans="1:9" ht="24" customHeight="1" x14ac:dyDescent="0.2">
      <c r="A46" s="5">
        <v>39</v>
      </c>
      <c r="B46" s="17" t="s">
        <v>153</v>
      </c>
      <c r="C46" s="19" t="s">
        <v>68</v>
      </c>
      <c r="D46" s="6" t="s">
        <v>154</v>
      </c>
      <c r="E46" s="7" t="s">
        <v>155</v>
      </c>
      <c r="F46" s="7" t="s">
        <v>46</v>
      </c>
      <c r="G46" s="8" t="s">
        <v>47</v>
      </c>
      <c r="H46" s="39"/>
      <c r="I46" s="39"/>
    </row>
    <row r="47" spans="1:9" ht="24" customHeight="1" x14ac:dyDescent="0.2">
      <c r="A47" s="5">
        <v>40</v>
      </c>
      <c r="B47" s="17" t="s">
        <v>156</v>
      </c>
      <c r="C47" s="19" t="s">
        <v>68</v>
      </c>
      <c r="D47" s="6" t="s">
        <v>157</v>
      </c>
      <c r="E47" s="7" t="s">
        <v>131</v>
      </c>
      <c r="F47" s="7" t="s">
        <v>60</v>
      </c>
      <c r="G47" s="8" t="s">
        <v>47</v>
      </c>
      <c r="H47" s="39"/>
      <c r="I47" s="39"/>
    </row>
    <row r="48" spans="1:9" ht="24" customHeight="1" x14ac:dyDescent="0.2">
      <c r="A48" s="24" t="s">
        <v>158</v>
      </c>
      <c r="B48" s="24"/>
      <c r="C48" s="24"/>
      <c r="D48" s="24"/>
      <c r="E48" s="24"/>
      <c r="F48" s="24"/>
      <c r="G48" s="24"/>
      <c r="H48" s="24"/>
      <c r="I48" s="24"/>
    </row>
    <row r="49" spans="1:9" ht="24" customHeight="1" x14ac:dyDescent="0.2">
      <c r="A49" s="5">
        <v>41</v>
      </c>
      <c r="B49" s="17" t="s">
        <v>159</v>
      </c>
      <c r="C49" s="13" t="s">
        <v>73</v>
      </c>
      <c r="D49" s="6" t="s">
        <v>160</v>
      </c>
      <c r="E49" s="7" t="s">
        <v>161</v>
      </c>
      <c r="F49" s="7" t="s">
        <v>46</v>
      </c>
      <c r="G49" s="8" t="s">
        <v>47</v>
      </c>
      <c r="H49" s="39"/>
      <c r="I49" s="39"/>
    </row>
    <row r="50" spans="1:9" ht="24" customHeight="1" x14ac:dyDescent="0.2">
      <c r="A50" s="5">
        <v>42</v>
      </c>
      <c r="B50" s="17" t="s">
        <v>162</v>
      </c>
      <c r="C50" s="16" t="s">
        <v>54</v>
      </c>
      <c r="D50" s="6" t="s">
        <v>163</v>
      </c>
      <c r="E50" s="7" t="s">
        <v>164</v>
      </c>
      <c r="F50" s="7" t="s">
        <v>46</v>
      </c>
      <c r="G50" s="8" t="s">
        <v>47</v>
      </c>
      <c r="H50" s="39"/>
      <c r="I50" s="39"/>
    </row>
    <row r="51" spans="1:9" ht="24" customHeight="1" x14ac:dyDescent="0.2">
      <c r="A51" s="5">
        <v>43</v>
      </c>
      <c r="B51" s="17" t="s">
        <v>165</v>
      </c>
      <c r="C51" s="16" t="s">
        <v>54</v>
      </c>
      <c r="D51" s="6" t="s">
        <v>166</v>
      </c>
      <c r="E51" s="7" t="s">
        <v>164</v>
      </c>
      <c r="F51" s="7" t="s">
        <v>46</v>
      </c>
      <c r="G51" s="8" t="s">
        <v>47</v>
      </c>
      <c r="H51" s="39"/>
      <c r="I51" s="39"/>
    </row>
    <row r="52" spans="1:9" ht="24" customHeight="1" x14ac:dyDescent="0.2">
      <c r="A52" s="5">
        <v>44</v>
      </c>
      <c r="B52" s="17" t="s">
        <v>167</v>
      </c>
      <c r="C52" s="16" t="s">
        <v>54</v>
      </c>
      <c r="D52" s="6" t="s">
        <v>168</v>
      </c>
      <c r="E52" s="7" t="s">
        <v>164</v>
      </c>
      <c r="F52" s="7" t="s">
        <v>46</v>
      </c>
      <c r="G52" s="8" t="s">
        <v>47</v>
      </c>
      <c r="H52" s="39"/>
      <c r="I52" s="39"/>
    </row>
    <row r="53" spans="1:9" ht="24" customHeight="1" x14ac:dyDescent="0.2">
      <c r="A53" s="5">
        <v>45</v>
      </c>
      <c r="B53" s="17" t="s">
        <v>169</v>
      </c>
      <c r="C53" s="19" t="s">
        <v>68</v>
      </c>
      <c r="D53" s="6" t="s">
        <v>170</v>
      </c>
      <c r="E53" s="7" t="s">
        <v>171</v>
      </c>
      <c r="F53" s="7" t="s">
        <v>60</v>
      </c>
      <c r="G53" s="8" t="s">
        <v>47</v>
      </c>
      <c r="H53" s="39"/>
      <c r="I53" s="39"/>
    </row>
    <row r="54" spans="1:9" ht="24" customHeight="1" x14ac:dyDescent="0.2">
      <c r="A54" s="5">
        <v>46</v>
      </c>
      <c r="B54" s="17" t="s">
        <v>172</v>
      </c>
      <c r="C54" s="13" t="s">
        <v>73</v>
      </c>
      <c r="D54" s="6" t="s">
        <v>173</v>
      </c>
      <c r="E54" s="7" t="s">
        <v>174</v>
      </c>
      <c r="F54" s="7" t="s">
        <v>46</v>
      </c>
      <c r="G54" s="8" t="s">
        <v>47</v>
      </c>
      <c r="H54" s="39"/>
      <c r="I54" s="39"/>
    </row>
    <row r="55" spans="1:9" ht="24" customHeight="1" x14ac:dyDescent="0.2">
      <c r="A55" s="5">
        <v>47</v>
      </c>
      <c r="B55" s="17" t="s">
        <v>175</v>
      </c>
      <c r="C55" s="19" t="s">
        <v>68</v>
      </c>
      <c r="D55" s="6" t="s">
        <v>176</v>
      </c>
      <c r="E55" s="7" t="s">
        <v>174</v>
      </c>
      <c r="F55" s="7" t="s">
        <v>60</v>
      </c>
      <c r="G55" s="8" t="s">
        <v>47</v>
      </c>
      <c r="H55" s="39"/>
      <c r="I55" s="39"/>
    </row>
    <row r="56" spans="1:9" ht="24" customHeight="1" x14ac:dyDescent="0.2">
      <c r="A56" s="5">
        <v>48</v>
      </c>
      <c r="B56" s="17" t="s">
        <v>177</v>
      </c>
      <c r="C56" s="16" t="s">
        <v>54</v>
      </c>
      <c r="D56" s="6" t="s">
        <v>178</v>
      </c>
      <c r="E56" s="7" t="s">
        <v>174</v>
      </c>
      <c r="F56" s="7" t="s">
        <v>60</v>
      </c>
      <c r="G56" s="8" t="s">
        <v>47</v>
      </c>
      <c r="H56" s="39"/>
      <c r="I56" s="39"/>
    </row>
    <row r="57" spans="1:9" ht="24" customHeight="1" x14ac:dyDescent="0.2">
      <c r="A57" s="5">
        <v>49</v>
      </c>
      <c r="B57" s="17" t="s">
        <v>179</v>
      </c>
      <c r="C57" s="13" t="s">
        <v>73</v>
      </c>
      <c r="D57" s="6" t="s">
        <v>180</v>
      </c>
      <c r="E57" s="7" t="s">
        <v>181</v>
      </c>
      <c r="F57" s="7" t="s">
        <v>46</v>
      </c>
      <c r="G57" s="8" t="s">
        <v>47</v>
      </c>
      <c r="H57" s="39"/>
      <c r="I57" s="39"/>
    </row>
    <row r="58" spans="1:9" ht="24" customHeight="1" x14ac:dyDescent="0.2">
      <c r="A58" s="5">
        <v>50</v>
      </c>
      <c r="B58" s="17" t="s">
        <v>182</v>
      </c>
      <c r="C58" s="19" t="s">
        <v>68</v>
      </c>
      <c r="D58" s="6" t="s">
        <v>183</v>
      </c>
      <c r="E58" s="7" t="s">
        <v>171</v>
      </c>
      <c r="F58" s="7" t="s">
        <v>46</v>
      </c>
      <c r="G58" s="8" t="s">
        <v>47</v>
      </c>
      <c r="H58" s="39"/>
      <c r="I58" s="39"/>
    </row>
    <row r="59" spans="1:9" ht="24" customHeight="1" x14ac:dyDescent="0.2">
      <c r="A59" s="5">
        <v>51</v>
      </c>
      <c r="B59" s="17" t="s">
        <v>184</v>
      </c>
      <c r="C59" s="16" t="s">
        <v>54</v>
      </c>
      <c r="D59" s="6" t="s">
        <v>185</v>
      </c>
      <c r="E59" s="7" t="s">
        <v>181</v>
      </c>
      <c r="F59" s="7" t="s">
        <v>60</v>
      </c>
      <c r="G59" s="8" t="s">
        <v>47</v>
      </c>
      <c r="H59" s="39"/>
      <c r="I59" s="39"/>
    </row>
    <row r="60" spans="1:9" ht="24" customHeight="1" x14ac:dyDescent="0.2">
      <c r="A60" s="5">
        <v>52</v>
      </c>
      <c r="B60" s="17" t="s">
        <v>186</v>
      </c>
      <c r="C60" s="16" t="s">
        <v>54</v>
      </c>
      <c r="D60" s="6" t="s">
        <v>187</v>
      </c>
      <c r="E60" s="7" t="s">
        <v>188</v>
      </c>
      <c r="F60" s="7" t="s">
        <v>60</v>
      </c>
      <c r="G60" s="8" t="s">
        <v>47</v>
      </c>
      <c r="H60" s="39"/>
      <c r="I60" s="39"/>
    </row>
    <row r="61" spans="1:9" ht="24" customHeight="1" x14ac:dyDescent="0.2">
      <c r="A61" s="5">
        <v>53</v>
      </c>
      <c r="B61" s="17" t="s">
        <v>189</v>
      </c>
      <c r="C61" s="19" t="s">
        <v>68</v>
      </c>
      <c r="D61" s="6" t="s">
        <v>190</v>
      </c>
      <c r="E61" s="7" t="s">
        <v>191</v>
      </c>
      <c r="F61" s="7" t="s">
        <v>60</v>
      </c>
      <c r="G61" s="8" t="s">
        <v>47</v>
      </c>
      <c r="H61" s="39"/>
      <c r="I61" s="39"/>
    </row>
    <row r="62" spans="1:9" ht="24" customHeight="1" x14ac:dyDescent="0.2">
      <c r="A62" s="5">
        <v>54</v>
      </c>
      <c r="B62" s="17" t="s">
        <v>192</v>
      </c>
      <c r="C62" s="19" t="s">
        <v>68</v>
      </c>
      <c r="D62" s="6" t="s">
        <v>193</v>
      </c>
      <c r="E62" s="7" t="s">
        <v>194</v>
      </c>
      <c r="F62" s="7" t="s">
        <v>46</v>
      </c>
      <c r="G62" s="8" t="s">
        <v>47</v>
      </c>
      <c r="H62" s="39"/>
      <c r="I62" s="39"/>
    </row>
    <row r="63" spans="1:9" ht="24" customHeight="1" x14ac:dyDescent="0.2">
      <c r="A63" s="24" t="s">
        <v>195</v>
      </c>
      <c r="B63" s="24"/>
      <c r="C63" s="24"/>
      <c r="D63" s="24"/>
      <c r="E63" s="24"/>
      <c r="F63" s="24"/>
      <c r="G63" s="24"/>
      <c r="H63" s="24"/>
      <c r="I63" s="24"/>
    </row>
    <row r="64" spans="1:9" ht="24" customHeight="1" x14ac:dyDescent="0.2">
      <c r="A64" s="5">
        <v>55</v>
      </c>
      <c r="B64" s="17" t="s">
        <v>196</v>
      </c>
      <c r="C64" s="13" t="s">
        <v>73</v>
      </c>
      <c r="D64" s="6" t="s">
        <v>197</v>
      </c>
      <c r="E64" s="7" t="s">
        <v>198</v>
      </c>
      <c r="F64" s="7" t="s">
        <v>46</v>
      </c>
      <c r="G64" s="8" t="s">
        <v>47</v>
      </c>
      <c r="H64" s="39"/>
      <c r="I64" s="39"/>
    </row>
    <row r="65" spans="1:9" ht="24" customHeight="1" x14ac:dyDescent="0.2">
      <c r="A65" s="5">
        <v>56</v>
      </c>
      <c r="B65" s="17" t="s">
        <v>199</v>
      </c>
      <c r="C65" s="13" t="s">
        <v>73</v>
      </c>
      <c r="D65" s="6" t="s">
        <v>200</v>
      </c>
      <c r="E65" s="7" t="s">
        <v>198</v>
      </c>
      <c r="F65" s="7" t="s">
        <v>46</v>
      </c>
      <c r="G65" s="8" t="s">
        <v>47</v>
      </c>
      <c r="H65" s="39"/>
      <c r="I65" s="39"/>
    </row>
    <row r="66" spans="1:9" ht="24" customHeight="1" x14ac:dyDescent="0.2">
      <c r="A66" s="5">
        <v>57</v>
      </c>
      <c r="B66" s="17" t="s">
        <v>201</v>
      </c>
      <c r="C66" s="16" t="s">
        <v>54</v>
      </c>
      <c r="D66" s="6" t="s">
        <v>202</v>
      </c>
      <c r="E66" s="7" t="s">
        <v>198</v>
      </c>
      <c r="F66" s="7" t="s">
        <v>46</v>
      </c>
      <c r="G66" s="8" t="s">
        <v>47</v>
      </c>
      <c r="H66" s="39"/>
      <c r="I66" s="39"/>
    </row>
    <row r="67" spans="1:9" ht="24" customHeight="1" x14ac:dyDescent="0.2">
      <c r="A67" s="5">
        <v>58</v>
      </c>
      <c r="B67" s="17" t="s">
        <v>203</v>
      </c>
      <c r="C67" s="13" t="s">
        <v>73</v>
      </c>
      <c r="D67" s="6" t="s">
        <v>204</v>
      </c>
      <c r="E67" s="7" t="s">
        <v>198</v>
      </c>
      <c r="F67" s="7" t="s">
        <v>46</v>
      </c>
      <c r="G67" s="8" t="s">
        <v>47</v>
      </c>
      <c r="H67" s="39"/>
      <c r="I67" s="39"/>
    </row>
    <row r="68" spans="1:9" ht="24" customHeight="1" x14ac:dyDescent="0.2">
      <c r="A68" s="5">
        <v>59</v>
      </c>
      <c r="B68" s="17" t="s">
        <v>205</v>
      </c>
      <c r="C68" s="16" t="s">
        <v>54</v>
      </c>
      <c r="D68" s="6" t="s">
        <v>206</v>
      </c>
      <c r="E68" s="7" t="s">
        <v>198</v>
      </c>
      <c r="F68" s="7" t="s">
        <v>46</v>
      </c>
      <c r="G68" s="8" t="s">
        <v>47</v>
      </c>
      <c r="H68" s="39"/>
      <c r="I68" s="39"/>
    </row>
    <row r="69" spans="1:9" ht="24" customHeight="1" x14ac:dyDescent="0.2">
      <c r="A69" s="5">
        <v>60</v>
      </c>
      <c r="B69" s="17" t="s">
        <v>207</v>
      </c>
      <c r="C69" s="13" t="s">
        <v>73</v>
      </c>
      <c r="D69" s="6" t="s">
        <v>208</v>
      </c>
      <c r="E69" s="7" t="s">
        <v>198</v>
      </c>
      <c r="F69" s="7" t="s">
        <v>46</v>
      </c>
      <c r="G69" s="8" t="s">
        <v>47</v>
      </c>
      <c r="H69" s="39"/>
      <c r="I69" s="39"/>
    </row>
    <row r="70" spans="1:9" ht="24" customHeight="1" x14ac:dyDescent="0.2">
      <c r="A70" s="5">
        <v>61</v>
      </c>
      <c r="B70" s="17" t="s">
        <v>209</v>
      </c>
      <c r="C70" s="13" t="s">
        <v>73</v>
      </c>
      <c r="D70" s="6" t="s">
        <v>210</v>
      </c>
      <c r="E70" s="7" t="s">
        <v>198</v>
      </c>
      <c r="F70" s="7" t="s">
        <v>46</v>
      </c>
      <c r="G70" s="8" t="s">
        <v>47</v>
      </c>
      <c r="H70" s="39"/>
      <c r="I70" s="39"/>
    </row>
    <row r="71" spans="1:9" ht="24" customHeight="1" x14ac:dyDescent="0.2">
      <c r="A71" s="5">
        <v>62</v>
      </c>
      <c r="B71" s="17" t="s">
        <v>211</v>
      </c>
      <c r="C71" s="16" t="s">
        <v>54</v>
      </c>
      <c r="D71" s="6" t="s">
        <v>212</v>
      </c>
      <c r="E71" s="7" t="s">
        <v>198</v>
      </c>
      <c r="F71" s="7" t="s">
        <v>46</v>
      </c>
      <c r="G71" s="8" t="s">
        <v>47</v>
      </c>
      <c r="H71" s="39"/>
      <c r="I71" s="39"/>
    </row>
    <row r="72" spans="1:9" ht="24" customHeight="1" x14ac:dyDescent="0.2">
      <c r="A72" s="5">
        <v>63</v>
      </c>
      <c r="B72" s="17" t="s">
        <v>213</v>
      </c>
      <c r="C72" s="13" t="s">
        <v>73</v>
      </c>
      <c r="D72" s="6" t="s">
        <v>214</v>
      </c>
      <c r="E72" s="7" t="s">
        <v>198</v>
      </c>
      <c r="F72" s="7" t="s">
        <v>46</v>
      </c>
      <c r="G72" s="8" t="s">
        <v>47</v>
      </c>
      <c r="H72" s="39"/>
      <c r="I72" s="39"/>
    </row>
    <row r="73" spans="1:9" ht="24" customHeight="1" x14ac:dyDescent="0.2">
      <c r="A73" s="5">
        <v>64</v>
      </c>
      <c r="B73" s="17" t="s">
        <v>215</v>
      </c>
      <c r="C73" s="13" t="s">
        <v>73</v>
      </c>
      <c r="D73" s="6" t="s">
        <v>216</v>
      </c>
      <c r="E73" s="7" t="s">
        <v>217</v>
      </c>
      <c r="F73" s="7" t="s">
        <v>46</v>
      </c>
      <c r="G73" s="8" t="s">
        <v>47</v>
      </c>
      <c r="H73" s="39"/>
      <c r="I73" s="39"/>
    </row>
    <row r="74" spans="1:9" ht="24" customHeight="1" x14ac:dyDescent="0.2">
      <c r="A74" s="5">
        <v>65</v>
      </c>
      <c r="B74" s="17" t="s">
        <v>218</v>
      </c>
      <c r="C74" s="19" t="s">
        <v>68</v>
      </c>
      <c r="D74" s="6" t="s">
        <v>219</v>
      </c>
      <c r="E74" s="7" t="s">
        <v>217</v>
      </c>
      <c r="F74" s="7" t="s">
        <v>60</v>
      </c>
      <c r="G74" s="8" t="s">
        <v>47</v>
      </c>
      <c r="H74" s="39"/>
      <c r="I74" s="39"/>
    </row>
    <row r="75" spans="1:9" ht="24" customHeight="1" x14ac:dyDescent="0.2">
      <c r="A75" s="5">
        <v>66</v>
      </c>
      <c r="B75" s="17" t="s">
        <v>220</v>
      </c>
      <c r="C75" s="20" t="s">
        <v>221</v>
      </c>
      <c r="D75" s="6" t="s">
        <v>222</v>
      </c>
      <c r="E75" s="7" t="s">
        <v>198</v>
      </c>
      <c r="F75" s="7" t="s">
        <v>60</v>
      </c>
      <c r="G75" s="8" t="s">
        <v>47</v>
      </c>
      <c r="H75" s="39"/>
      <c r="I75" s="39"/>
    </row>
    <row r="76" spans="1:9" ht="24" customHeight="1" x14ac:dyDescent="0.2">
      <c r="A76" s="5">
        <v>67</v>
      </c>
      <c r="B76" s="17" t="s">
        <v>223</v>
      </c>
      <c r="C76" s="13" t="s">
        <v>73</v>
      </c>
      <c r="D76" s="6" t="s">
        <v>224</v>
      </c>
      <c r="E76" s="7" t="s">
        <v>225</v>
      </c>
      <c r="F76" s="7" t="s">
        <v>46</v>
      </c>
      <c r="G76" s="8" t="s">
        <v>47</v>
      </c>
      <c r="H76" s="39"/>
      <c r="I76" s="39"/>
    </row>
    <row r="77" spans="1:9" ht="24" customHeight="1" x14ac:dyDescent="0.2">
      <c r="A77" s="5">
        <v>68</v>
      </c>
      <c r="B77" s="17" t="s">
        <v>226</v>
      </c>
      <c r="C77" s="19" t="s">
        <v>68</v>
      </c>
      <c r="D77" s="6" t="s">
        <v>227</v>
      </c>
      <c r="E77" s="7" t="s">
        <v>198</v>
      </c>
      <c r="F77" s="7" t="s">
        <v>60</v>
      </c>
      <c r="G77" s="8" t="s">
        <v>47</v>
      </c>
      <c r="H77" s="39"/>
      <c r="I77" s="39"/>
    </row>
    <row r="78" spans="1:9" ht="24" customHeight="1" x14ac:dyDescent="0.2">
      <c r="A78" s="5">
        <v>69</v>
      </c>
      <c r="B78" s="17" t="s">
        <v>228</v>
      </c>
      <c r="C78" s="19" t="s">
        <v>68</v>
      </c>
      <c r="D78" s="6" t="s">
        <v>229</v>
      </c>
      <c r="E78" s="7" t="s">
        <v>217</v>
      </c>
      <c r="F78" s="7" t="s">
        <v>46</v>
      </c>
      <c r="G78" s="8" t="s">
        <v>47</v>
      </c>
      <c r="H78" s="39"/>
      <c r="I78" s="39"/>
    </row>
    <row r="79" spans="1:9" ht="24" customHeight="1" x14ac:dyDescent="0.2">
      <c r="A79" s="5">
        <v>70</v>
      </c>
      <c r="B79" s="17" t="s">
        <v>230</v>
      </c>
      <c r="C79" s="20" t="s">
        <v>221</v>
      </c>
      <c r="D79" s="6" t="s">
        <v>231</v>
      </c>
      <c r="E79" s="7" t="s">
        <v>198</v>
      </c>
      <c r="F79" s="7" t="s">
        <v>60</v>
      </c>
      <c r="G79" s="8" t="s">
        <v>47</v>
      </c>
      <c r="H79" s="39"/>
      <c r="I79" s="39"/>
    </row>
    <row r="80" spans="1:9" ht="24" customHeight="1" x14ac:dyDescent="0.2">
      <c r="A80" s="5">
        <v>71</v>
      </c>
      <c r="B80" s="17" t="s">
        <v>232</v>
      </c>
      <c r="C80" s="16" t="s">
        <v>54</v>
      </c>
      <c r="D80" s="6" t="s">
        <v>233</v>
      </c>
      <c r="E80" s="7" t="s">
        <v>234</v>
      </c>
      <c r="F80" s="7" t="s">
        <v>60</v>
      </c>
      <c r="G80" s="8" t="s">
        <v>47</v>
      </c>
      <c r="H80" s="39"/>
      <c r="I80" s="39"/>
    </row>
    <row r="81" spans="1:9" ht="24" customHeight="1" x14ac:dyDescent="0.2">
      <c r="A81" s="5">
        <v>72</v>
      </c>
      <c r="B81" s="17" t="s">
        <v>235</v>
      </c>
      <c r="C81" s="13" t="s">
        <v>73</v>
      </c>
      <c r="D81" s="6" t="s">
        <v>236</v>
      </c>
      <c r="E81" s="7" t="s">
        <v>198</v>
      </c>
      <c r="F81" s="7" t="s">
        <v>46</v>
      </c>
      <c r="G81" s="8" t="s">
        <v>47</v>
      </c>
      <c r="H81" s="39"/>
      <c r="I81" s="39"/>
    </row>
    <row r="82" spans="1:9" ht="24" customHeight="1" x14ac:dyDescent="0.2">
      <c r="A82" s="5">
        <v>73</v>
      </c>
      <c r="B82" s="17" t="s">
        <v>237</v>
      </c>
      <c r="C82" s="19" t="s">
        <v>68</v>
      </c>
      <c r="D82" s="6" t="s">
        <v>238</v>
      </c>
      <c r="E82" s="7" t="s">
        <v>198</v>
      </c>
      <c r="F82" s="7" t="s">
        <v>46</v>
      </c>
      <c r="G82" s="8" t="s">
        <v>47</v>
      </c>
      <c r="H82" s="39"/>
      <c r="I82" s="39"/>
    </row>
    <row r="83" spans="1:9" ht="24" customHeight="1" x14ac:dyDescent="0.2">
      <c r="A83" s="5">
        <v>74</v>
      </c>
      <c r="B83" s="17" t="s">
        <v>239</v>
      </c>
      <c r="C83" s="19" t="s">
        <v>68</v>
      </c>
      <c r="D83" s="6" t="s">
        <v>240</v>
      </c>
      <c r="E83" s="7" t="s">
        <v>234</v>
      </c>
      <c r="F83" s="7" t="s">
        <v>60</v>
      </c>
      <c r="G83" s="8" t="s">
        <v>47</v>
      </c>
      <c r="H83" s="39"/>
      <c r="I83" s="39"/>
    </row>
    <row r="84" spans="1:9" ht="24" customHeight="1" x14ac:dyDescent="0.2">
      <c r="A84" s="5">
        <v>75</v>
      </c>
      <c r="B84" s="17" t="s">
        <v>241</v>
      </c>
      <c r="C84" s="20" t="s">
        <v>221</v>
      </c>
      <c r="D84" s="6" t="s">
        <v>242</v>
      </c>
      <c r="E84" s="7" t="s">
        <v>198</v>
      </c>
      <c r="F84" s="7" t="s">
        <v>60</v>
      </c>
      <c r="G84" s="8" t="s">
        <v>47</v>
      </c>
      <c r="H84" s="39"/>
      <c r="I84" s="39"/>
    </row>
    <row r="85" spans="1:9" ht="24" customHeight="1" x14ac:dyDescent="0.2">
      <c r="A85" s="5">
        <v>76</v>
      </c>
      <c r="B85" s="17" t="s">
        <v>243</v>
      </c>
      <c r="C85" s="15" t="s">
        <v>50</v>
      </c>
      <c r="D85" s="6" t="s">
        <v>244</v>
      </c>
      <c r="E85" s="7" t="s">
        <v>198</v>
      </c>
      <c r="F85" s="7" t="s">
        <v>60</v>
      </c>
      <c r="G85" s="8" t="s">
        <v>47</v>
      </c>
      <c r="H85" s="39"/>
      <c r="I85" s="39"/>
    </row>
    <row r="86" spans="1:9" ht="24" customHeight="1" x14ac:dyDescent="0.2">
      <c r="A86" s="5">
        <v>77</v>
      </c>
      <c r="B86" s="17" t="s">
        <v>245</v>
      </c>
      <c r="C86" s="19" t="s">
        <v>68</v>
      </c>
      <c r="D86" s="6" t="s">
        <v>246</v>
      </c>
      <c r="E86" s="7" t="s">
        <v>198</v>
      </c>
      <c r="F86" s="7" t="s">
        <v>46</v>
      </c>
      <c r="G86" s="8" t="s">
        <v>47</v>
      </c>
      <c r="H86" s="39"/>
      <c r="I86" s="39"/>
    </row>
    <row r="87" spans="1:9" ht="24" customHeight="1" x14ac:dyDescent="0.2">
      <c r="A87" s="5">
        <v>78</v>
      </c>
      <c r="B87" s="17" t="s">
        <v>247</v>
      </c>
      <c r="C87" s="13" t="s">
        <v>73</v>
      </c>
      <c r="D87" s="6" t="s">
        <v>248</v>
      </c>
      <c r="E87" s="7" t="s">
        <v>249</v>
      </c>
      <c r="F87" s="7" t="s">
        <v>46</v>
      </c>
      <c r="G87" s="8" t="s">
        <v>47</v>
      </c>
      <c r="H87" s="39"/>
      <c r="I87" s="39"/>
    </row>
    <row r="88" spans="1:9" ht="24" customHeight="1" x14ac:dyDescent="0.2">
      <c r="A88" s="5">
        <v>79</v>
      </c>
      <c r="B88" s="17" t="s">
        <v>250</v>
      </c>
      <c r="C88" s="19" t="s">
        <v>68</v>
      </c>
      <c r="D88" s="6" t="s">
        <v>251</v>
      </c>
      <c r="E88" s="7" t="s">
        <v>198</v>
      </c>
      <c r="F88" s="7" t="s">
        <v>46</v>
      </c>
      <c r="G88" s="8" t="s">
        <v>47</v>
      </c>
      <c r="H88" s="39"/>
      <c r="I88" s="39"/>
    </row>
    <row r="89" spans="1:9" ht="24" customHeight="1" x14ac:dyDescent="0.2">
      <c r="A89" s="5">
        <v>80</v>
      </c>
      <c r="B89" s="17" t="s">
        <v>252</v>
      </c>
      <c r="C89" s="16" t="s">
        <v>54</v>
      </c>
      <c r="D89" s="6" t="s">
        <v>253</v>
      </c>
      <c r="E89" s="7" t="s">
        <v>198</v>
      </c>
      <c r="F89" s="7" t="s">
        <v>46</v>
      </c>
      <c r="G89" s="8" t="s">
        <v>47</v>
      </c>
      <c r="H89" s="39"/>
      <c r="I89" s="39"/>
    </row>
    <row r="90" spans="1:9" ht="24" customHeight="1" x14ac:dyDescent="0.2">
      <c r="A90" s="5">
        <v>81</v>
      </c>
      <c r="B90" s="17" t="s">
        <v>254</v>
      </c>
      <c r="C90" s="20" t="s">
        <v>221</v>
      </c>
      <c r="D90" s="6" t="s">
        <v>255</v>
      </c>
      <c r="E90" s="7" t="s">
        <v>198</v>
      </c>
      <c r="F90" s="7" t="s">
        <v>60</v>
      </c>
      <c r="G90" s="8" t="s">
        <v>47</v>
      </c>
      <c r="H90" s="39"/>
      <c r="I90" s="39"/>
    </row>
    <row r="91" spans="1:9" ht="24" customHeight="1" x14ac:dyDescent="0.2">
      <c r="A91" s="5">
        <v>82</v>
      </c>
      <c r="B91" s="17" t="s">
        <v>256</v>
      </c>
      <c r="C91" s="15" t="s">
        <v>50</v>
      </c>
      <c r="D91" s="6" t="s">
        <v>257</v>
      </c>
      <c r="E91" s="7" t="s">
        <v>258</v>
      </c>
      <c r="F91" s="7" t="s">
        <v>46</v>
      </c>
      <c r="G91" s="8" t="s">
        <v>47</v>
      </c>
      <c r="H91" s="39"/>
      <c r="I91" s="39"/>
    </row>
    <row r="92" spans="1:9" ht="24" customHeight="1" x14ac:dyDescent="0.2">
      <c r="A92" s="5">
        <v>83</v>
      </c>
      <c r="B92" s="17" t="s">
        <v>259</v>
      </c>
      <c r="C92" s="16" t="s">
        <v>54</v>
      </c>
      <c r="D92" s="6" t="s">
        <v>260</v>
      </c>
      <c r="E92" s="7" t="s">
        <v>261</v>
      </c>
      <c r="F92" s="7" t="s">
        <v>46</v>
      </c>
      <c r="G92" s="8" t="s">
        <v>47</v>
      </c>
      <c r="H92" s="39"/>
      <c r="I92" s="39"/>
    </row>
    <row r="93" spans="1:9" ht="24" customHeight="1" x14ac:dyDescent="0.2">
      <c r="A93" s="5">
        <v>84</v>
      </c>
      <c r="B93" s="17" t="s">
        <v>262</v>
      </c>
      <c r="C93" s="16" t="s">
        <v>54</v>
      </c>
      <c r="D93" s="6" t="s">
        <v>263</v>
      </c>
      <c r="E93" s="7" t="s">
        <v>264</v>
      </c>
      <c r="F93" s="7" t="s">
        <v>46</v>
      </c>
      <c r="G93" s="8" t="s">
        <v>47</v>
      </c>
      <c r="H93" s="39"/>
      <c r="I93" s="39"/>
    </row>
    <row r="94" spans="1:9" ht="24" customHeight="1" x14ac:dyDescent="0.2">
      <c r="A94" s="5">
        <v>85</v>
      </c>
      <c r="B94" s="17" t="s">
        <v>265</v>
      </c>
      <c r="C94" s="16" t="s">
        <v>54</v>
      </c>
      <c r="D94" s="6" t="s">
        <v>266</v>
      </c>
      <c r="E94" s="7" t="s">
        <v>264</v>
      </c>
      <c r="F94" s="7" t="s">
        <v>46</v>
      </c>
      <c r="G94" s="8" t="s">
        <v>47</v>
      </c>
      <c r="H94" s="39"/>
      <c r="I94" s="39"/>
    </row>
    <row r="95" spans="1:9" ht="24" customHeight="1" x14ac:dyDescent="0.2">
      <c r="A95" s="5">
        <v>86</v>
      </c>
      <c r="B95" s="17" t="s">
        <v>267</v>
      </c>
      <c r="C95" s="16" t="s">
        <v>54</v>
      </c>
      <c r="D95" s="6" t="s">
        <v>268</v>
      </c>
      <c r="E95" s="7" t="s">
        <v>269</v>
      </c>
      <c r="F95" s="7" t="s">
        <v>46</v>
      </c>
      <c r="G95" s="8" t="s">
        <v>47</v>
      </c>
      <c r="H95" s="39"/>
      <c r="I95" s="39"/>
    </row>
    <row r="96" spans="1:9" ht="24" customHeight="1" x14ac:dyDescent="0.2">
      <c r="A96" s="5">
        <v>87</v>
      </c>
      <c r="B96" s="17" t="s">
        <v>270</v>
      </c>
      <c r="C96" s="16" t="s">
        <v>54</v>
      </c>
      <c r="D96" s="6" t="s">
        <v>271</v>
      </c>
      <c r="E96" s="7" t="s">
        <v>234</v>
      </c>
      <c r="F96" s="7" t="s">
        <v>46</v>
      </c>
      <c r="G96" s="8" t="s">
        <v>47</v>
      </c>
      <c r="H96" s="39"/>
      <c r="I96" s="39"/>
    </row>
    <row r="97" spans="1:9" ht="24" customHeight="1" x14ac:dyDescent="0.2">
      <c r="A97" s="5">
        <v>88</v>
      </c>
      <c r="B97" s="17" t="s">
        <v>272</v>
      </c>
      <c r="C97" s="15" t="s">
        <v>50</v>
      </c>
      <c r="D97" s="6" t="s">
        <v>273</v>
      </c>
      <c r="E97" s="7" t="s">
        <v>217</v>
      </c>
      <c r="F97" s="7" t="s">
        <v>46</v>
      </c>
      <c r="G97" s="8" t="s">
        <v>47</v>
      </c>
      <c r="H97" s="39"/>
      <c r="I97" s="39"/>
    </row>
    <row r="98" spans="1:9" ht="24" customHeight="1" x14ac:dyDescent="0.2">
      <c r="A98" s="5">
        <v>89</v>
      </c>
      <c r="B98" s="17" t="s">
        <v>274</v>
      </c>
      <c r="C98" s="19" t="s">
        <v>68</v>
      </c>
      <c r="D98" s="6" t="s">
        <v>275</v>
      </c>
      <c r="E98" s="7" t="s">
        <v>198</v>
      </c>
      <c r="F98" s="7" t="s">
        <v>60</v>
      </c>
      <c r="G98" s="8" t="s">
        <v>47</v>
      </c>
      <c r="H98" s="39"/>
      <c r="I98" s="39"/>
    </row>
    <row r="99" spans="1:9" ht="24" customHeight="1" x14ac:dyDescent="0.2">
      <c r="A99" s="24" t="s">
        <v>276</v>
      </c>
      <c r="B99" s="24"/>
      <c r="C99" s="24"/>
      <c r="D99" s="24"/>
      <c r="E99" s="24"/>
      <c r="F99" s="24"/>
      <c r="G99" s="24"/>
      <c r="H99" s="24"/>
      <c r="I99" s="24"/>
    </row>
    <row r="100" spans="1:9" ht="24" customHeight="1" x14ac:dyDescent="0.2">
      <c r="A100" s="5">
        <v>90</v>
      </c>
      <c r="B100" s="17" t="s">
        <v>277</v>
      </c>
      <c r="C100" s="13" t="s">
        <v>73</v>
      </c>
      <c r="D100" s="6" t="s">
        <v>278</v>
      </c>
      <c r="E100" s="7" t="s">
        <v>279</v>
      </c>
      <c r="F100" s="7" t="s">
        <v>46</v>
      </c>
      <c r="G100" s="8" t="s">
        <v>47</v>
      </c>
      <c r="H100" s="39"/>
      <c r="I100" s="39"/>
    </row>
    <row r="101" spans="1:9" ht="24" customHeight="1" x14ac:dyDescent="0.2">
      <c r="A101" s="5">
        <v>91</v>
      </c>
      <c r="B101" s="17" t="s">
        <v>280</v>
      </c>
      <c r="C101" s="16" t="s">
        <v>54</v>
      </c>
      <c r="D101" s="6" t="s">
        <v>281</v>
      </c>
      <c r="E101" s="7" t="s">
        <v>279</v>
      </c>
      <c r="F101" s="7" t="s">
        <v>46</v>
      </c>
      <c r="G101" s="8" t="s">
        <v>47</v>
      </c>
      <c r="H101" s="39"/>
      <c r="I101" s="39"/>
    </row>
    <row r="102" spans="1:9" ht="24" customHeight="1" x14ac:dyDescent="0.2">
      <c r="A102" s="5">
        <v>92</v>
      </c>
      <c r="B102" s="17" t="s">
        <v>282</v>
      </c>
      <c r="C102" s="13" t="s">
        <v>73</v>
      </c>
      <c r="D102" s="6" t="s">
        <v>283</v>
      </c>
      <c r="E102" s="7" t="s">
        <v>284</v>
      </c>
      <c r="F102" s="7" t="s">
        <v>46</v>
      </c>
      <c r="G102" s="8" t="s">
        <v>47</v>
      </c>
      <c r="H102" s="39"/>
      <c r="I102" s="39"/>
    </row>
    <row r="103" spans="1:9" ht="24" customHeight="1" x14ac:dyDescent="0.2">
      <c r="A103" s="5">
        <v>93</v>
      </c>
      <c r="B103" s="17" t="s">
        <v>285</v>
      </c>
      <c r="C103" s="19" t="s">
        <v>68</v>
      </c>
      <c r="D103" s="6" t="s">
        <v>286</v>
      </c>
      <c r="E103" s="7" t="s">
        <v>284</v>
      </c>
      <c r="F103" s="7" t="s">
        <v>46</v>
      </c>
      <c r="G103" s="8" t="s">
        <v>47</v>
      </c>
      <c r="H103" s="39"/>
      <c r="I103" s="39"/>
    </row>
    <row r="104" spans="1:9" ht="24" customHeight="1" x14ac:dyDescent="0.2">
      <c r="A104" s="5">
        <v>94</v>
      </c>
      <c r="B104" s="17" t="s">
        <v>287</v>
      </c>
      <c r="C104" s="13" t="s">
        <v>73</v>
      </c>
      <c r="D104" s="6" t="s">
        <v>288</v>
      </c>
      <c r="E104" s="7" t="s">
        <v>289</v>
      </c>
      <c r="F104" s="7" t="s">
        <v>46</v>
      </c>
      <c r="G104" s="8" t="s">
        <v>47</v>
      </c>
      <c r="H104" s="39"/>
      <c r="I104" s="39"/>
    </row>
    <row r="105" spans="1:9" ht="24" customHeight="1" x14ac:dyDescent="0.2">
      <c r="A105" s="5">
        <v>95</v>
      </c>
      <c r="B105" s="17" t="s">
        <v>290</v>
      </c>
      <c r="C105" s="16" t="s">
        <v>54</v>
      </c>
      <c r="D105" s="6" t="s">
        <v>291</v>
      </c>
      <c r="E105" s="7" t="s">
        <v>292</v>
      </c>
      <c r="F105" s="7" t="s">
        <v>60</v>
      </c>
      <c r="G105" s="8" t="s">
        <v>47</v>
      </c>
      <c r="H105" s="39"/>
      <c r="I105" s="39"/>
    </row>
    <row r="106" spans="1:9" ht="24" customHeight="1" x14ac:dyDescent="0.2">
      <c r="A106" s="5">
        <v>96</v>
      </c>
      <c r="B106" s="17" t="s">
        <v>293</v>
      </c>
      <c r="C106" s="20" t="s">
        <v>221</v>
      </c>
      <c r="D106" s="6" t="s">
        <v>294</v>
      </c>
      <c r="E106" s="7" t="s">
        <v>289</v>
      </c>
      <c r="F106" s="7" t="s">
        <v>60</v>
      </c>
      <c r="G106" s="8" t="s">
        <v>47</v>
      </c>
      <c r="H106" s="39"/>
      <c r="I106" s="39"/>
    </row>
    <row r="107" spans="1:9" ht="24" customHeight="1" x14ac:dyDescent="0.2">
      <c r="A107" s="5">
        <v>97</v>
      </c>
      <c r="B107" s="17" t="s">
        <v>295</v>
      </c>
      <c r="C107" s="16" t="s">
        <v>54</v>
      </c>
      <c r="D107" s="6" t="s">
        <v>296</v>
      </c>
      <c r="E107" s="7" t="s">
        <v>289</v>
      </c>
      <c r="F107" s="7" t="s">
        <v>60</v>
      </c>
      <c r="G107" s="8" t="s">
        <v>47</v>
      </c>
      <c r="H107" s="39"/>
      <c r="I107" s="39"/>
    </row>
    <row r="108" spans="1:9" ht="24" customHeight="1" x14ac:dyDescent="0.2">
      <c r="A108" s="5">
        <v>98</v>
      </c>
      <c r="B108" s="17" t="s">
        <v>297</v>
      </c>
      <c r="C108" s="19" t="s">
        <v>68</v>
      </c>
      <c r="D108" s="6" t="s">
        <v>298</v>
      </c>
      <c r="E108" s="7" t="s">
        <v>292</v>
      </c>
      <c r="F108" s="7" t="s">
        <v>46</v>
      </c>
      <c r="G108" s="8" t="s">
        <v>47</v>
      </c>
      <c r="H108" s="39"/>
      <c r="I108" s="39"/>
    </row>
    <row r="109" spans="1:9" ht="24" customHeight="1" x14ac:dyDescent="0.2">
      <c r="A109" s="5">
        <v>99</v>
      </c>
      <c r="B109" s="17" t="s">
        <v>299</v>
      </c>
      <c r="C109" s="13" t="s">
        <v>73</v>
      </c>
      <c r="D109" s="6" t="s">
        <v>300</v>
      </c>
      <c r="E109" s="7" t="s">
        <v>301</v>
      </c>
      <c r="F109" s="7" t="s">
        <v>46</v>
      </c>
      <c r="G109" s="8" t="s">
        <v>47</v>
      </c>
      <c r="H109" s="39"/>
      <c r="I109" s="39"/>
    </row>
    <row r="110" spans="1:9" ht="24" customHeight="1" x14ac:dyDescent="0.2">
      <c r="A110" s="5">
        <v>100</v>
      </c>
      <c r="B110" s="17" t="s">
        <v>302</v>
      </c>
      <c r="C110" s="19" t="s">
        <v>68</v>
      </c>
      <c r="D110" s="6" t="s">
        <v>303</v>
      </c>
      <c r="E110" s="7" t="s">
        <v>301</v>
      </c>
      <c r="F110" s="7" t="s">
        <v>46</v>
      </c>
      <c r="G110" s="8" t="s">
        <v>47</v>
      </c>
      <c r="H110" s="39"/>
      <c r="I110" s="39"/>
    </row>
    <row r="111" spans="1:9" ht="24" customHeight="1" x14ac:dyDescent="0.2">
      <c r="A111" s="5">
        <v>101</v>
      </c>
      <c r="B111" s="17" t="s">
        <v>304</v>
      </c>
      <c r="C111" s="13" t="s">
        <v>73</v>
      </c>
      <c r="D111" s="6" t="s">
        <v>305</v>
      </c>
      <c r="E111" s="7" t="s">
        <v>279</v>
      </c>
      <c r="F111" s="7" t="s">
        <v>46</v>
      </c>
      <c r="G111" s="8" t="s">
        <v>47</v>
      </c>
      <c r="H111" s="39"/>
      <c r="I111" s="39"/>
    </row>
    <row r="112" spans="1:9" ht="24" customHeight="1" x14ac:dyDescent="0.2">
      <c r="A112" s="5">
        <v>102</v>
      </c>
      <c r="B112" s="17" t="s">
        <v>306</v>
      </c>
      <c r="C112" s="16" t="s">
        <v>54</v>
      </c>
      <c r="D112" s="6" t="s">
        <v>307</v>
      </c>
      <c r="E112" s="7" t="s">
        <v>279</v>
      </c>
      <c r="F112" s="7" t="s">
        <v>46</v>
      </c>
      <c r="G112" s="8" t="s">
        <v>47</v>
      </c>
      <c r="H112" s="39"/>
      <c r="I112" s="39"/>
    </row>
    <row r="113" spans="1:9" ht="24" customHeight="1" x14ac:dyDescent="0.2">
      <c r="A113" s="5">
        <v>103</v>
      </c>
      <c r="B113" s="17" t="s">
        <v>308</v>
      </c>
      <c r="C113" s="19" t="s">
        <v>68</v>
      </c>
      <c r="D113" s="6" t="s">
        <v>309</v>
      </c>
      <c r="E113" s="7" t="s">
        <v>279</v>
      </c>
      <c r="F113" s="7" t="s">
        <v>60</v>
      </c>
      <c r="G113" s="8" t="s">
        <v>47</v>
      </c>
      <c r="H113" s="39"/>
      <c r="I113" s="39"/>
    </row>
    <row r="114" spans="1:9" ht="24" customHeight="1" x14ac:dyDescent="0.2">
      <c r="A114" s="5">
        <v>104</v>
      </c>
      <c r="B114" s="17" t="s">
        <v>310</v>
      </c>
      <c r="C114" s="19" t="s">
        <v>68</v>
      </c>
      <c r="D114" s="6" t="s">
        <v>311</v>
      </c>
      <c r="E114" s="7" t="s">
        <v>279</v>
      </c>
      <c r="F114" s="7" t="s">
        <v>60</v>
      </c>
      <c r="G114" s="8" t="s">
        <v>47</v>
      </c>
      <c r="H114" s="39"/>
      <c r="I114" s="39"/>
    </row>
    <row r="115" spans="1:9" ht="24" customHeight="1" x14ac:dyDescent="0.2">
      <c r="A115" s="5">
        <v>105</v>
      </c>
      <c r="B115" s="17" t="s">
        <v>312</v>
      </c>
      <c r="C115" s="20" t="s">
        <v>221</v>
      </c>
      <c r="D115" s="6" t="s">
        <v>313</v>
      </c>
      <c r="E115" s="7" t="s">
        <v>279</v>
      </c>
      <c r="F115" s="7" t="s">
        <v>60</v>
      </c>
      <c r="G115" s="8" t="s">
        <v>47</v>
      </c>
      <c r="H115" s="39"/>
      <c r="I115" s="39"/>
    </row>
    <row r="116" spans="1:9" ht="24" customHeight="1" x14ac:dyDescent="0.2">
      <c r="A116" s="5">
        <v>106</v>
      </c>
      <c r="B116" s="17" t="s">
        <v>314</v>
      </c>
      <c r="C116" s="15" t="s">
        <v>50</v>
      </c>
      <c r="D116" s="6" t="s">
        <v>315</v>
      </c>
      <c r="E116" s="7" t="s">
        <v>279</v>
      </c>
      <c r="F116" s="7" t="s">
        <v>60</v>
      </c>
      <c r="G116" s="8" t="s">
        <v>47</v>
      </c>
      <c r="H116" s="39"/>
      <c r="I116" s="39"/>
    </row>
    <row r="117" spans="1:9" ht="24" customHeight="1" x14ac:dyDescent="0.2">
      <c r="A117" s="5">
        <v>107</v>
      </c>
      <c r="B117" s="17" t="s">
        <v>316</v>
      </c>
      <c r="C117" s="19" t="s">
        <v>68</v>
      </c>
      <c r="D117" s="6" t="s">
        <v>317</v>
      </c>
      <c r="E117" s="7" t="s">
        <v>318</v>
      </c>
      <c r="F117" s="7" t="s">
        <v>46</v>
      </c>
      <c r="G117" s="8" t="s">
        <v>47</v>
      </c>
      <c r="H117" s="39"/>
      <c r="I117" s="39"/>
    </row>
    <row r="118" spans="1:9" ht="24" customHeight="1" x14ac:dyDescent="0.2">
      <c r="A118" s="5">
        <v>108</v>
      </c>
      <c r="B118" s="17" t="s">
        <v>319</v>
      </c>
      <c r="C118" s="19" t="s">
        <v>68</v>
      </c>
      <c r="D118" s="6" t="s">
        <v>320</v>
      </c>
      <c r="E118" s="7" t="s">
        <v>292</v>
      </c>
      <c r="F118" s="7" t="s">
        <v>60</v>
      </c>
      <c r="G118" s="8" t="s">
        <v>47</v>
      </c>
      <c r="H118" s="39"/>
      <c r="I118" s="39"/>
    </row>
    <row r="119" spans="1:9" ht="24" customHeight="1" x14ac:dyDescent="0.2">
      <c r="A119" s="5">
        <v>109</v>
      </c>
      <c r="B119" s="17" t="s">
        <v>321</v>
      </c>
      <c r="C119" s="19" t="s">
        <v>68</v>
      </c>
      <c r="D119" s="6" t="s">
        <v>322</v>
      </c>
      <c r="E119" s="7" t="s">
        <v>292</v>
      </c>
      <c r="F119" s="7" t="s">
        <v>46</v>
      </c>
      <c r="G119" s="8" t="s">
        <v>47</v>
      </c>
      <c r="H119" s="39"/>
      <c r="I119" s="39"/>
    </row>
    <row r="120" spans="1:9" ht="24" customHeight="1" x14ac:dyDescent="0.2">
      <c r="A120" s="5">
        <v>110</v>
      </c>
      <c r="B120" s="17" t="s">
        <v>323</v>
      </c>
      <c r="C120" s="19" t="s">
        <v>68</v>
      </c>
      <c r="D120" s="6" t="s">
        <v>324</v>
      </c>
      <c r="E120" s="7" t="s">
        <v>289</v>
      </c>
      <c r="F120" s="7" t="s">
        <v>60</v>
      </c>
      <c r="G120" s="8" t="s">
        <v>47</v>
      </c>
      <c r="H120" s="39"/>
      <c r="I120" s="39"/>
    </row>
    <row r="121" spans="1:9" ht="24" customHeight="1" x14ac:dyDescent="0.2">
      <c r="A121" s="5">
        <v>111</v>
      </c>
      <c r="B121" s="17" t="s">
        <v>325</v>
      </c>
      <c r="C121" s="19" t="s">
        <v>68</v>
      </c>
      <c r="D121" s="6" t="s">
        <v>326</v>
      </c>
      <c r="E121" s="7" t="s">
        <v>292</v>
      </c>
      <c r="F121" s="7" t="s">
        <v>46</v>
      </c>
      <c r="G121" s="8" t="s">
        <v>47</v>
      </c>
      <c r="H121" s="39"/>
      <c r="I121" s="39"/>
    </row>
    <row r="122" spans="1:9" ht="24" customHeight="1" x14ac:dyDescent="0.2">
      <c r="A122" s="5">
        <v>112</v>
      </c>
      <c r="B122" s="17" t="s">
        <v>327</v>
      </c>
      <c r="C122" s="16" t="s">
        <v>54</v>
      </c>
      <c r="D122" s="6" t="s">
        <v>328</v>
      </c>
      <c r="E122" s="7" t="s">
        <v>292</v>
      </c>
      <c r="F122" s="7" t="s">
        <v>46</v>
      </c>
      <c r="G122" s="8" t="s">
        <v>47</v>
      </c>
      <c r="H122" s="39"/>
      <c r="I122" s="39"/>
    </row>
    <row r="123" spans="1:9" ht="24" customHeight="1" x14ac:dyDescent="0.2">
      <c r="A123" s="5">
        <v>113</v>
      </c>
      <c r="B123" s="17" t="s">
        <v>329</v>
      </c>
      <c r="C123" s="16" t="s">
        <v>54</v>
      </c>
      <c r="D123" s="6" t="s">
        <v>330</v>
      </c>
      <c r="E123" s="7" t="s">
        <v>292</v>
      </c>
      <c r="F123" s="7" t="s">
        <v>60</v>
      </c>
      <c r="G123" s="8" t="s">
        <v>47</v>
      </c>
      <c r="H123" s="39"/>
      <c r="I123" s="39"/>
    </row>
    <row r="124" spans="1:9" ht="24" customHeight="1" x14ac:dyDescent="0.2">
      <c r="A124" s="5">
        <v>114</v>
      </c>
      <c r="B124" s="17" t="s">
        <v>331</v>
      </c>
      <c r="C124" s="16" t="s">
        <v>54</v>
      </c>
      <c r="D124" s="6" t="s">
        <v>332</v>
      </c>
      <c r="E124" s="7" t="s">
        <v>333</v>
      </c>
      <c r="F124" s="7" t="s">
        <v>46</v>
      </c>
      <c r="G124" s="8" t="s">
        <v>47</v>
      </c>
      <c r="H124" s="39"/>
      <c r="I124" s="39"/>
    </row>
    <row r="125" spans="1:9" ht="24" customHeight="1" x14ac:dyDescent="0.2">
      <c r="A125" s="5">
        <v>115</v>
      </c>
      <c r="B125" s="17" t="s">
        <v>334</v>
      </c>
      <c r="C125" s="20" t="s">
        <v>221</v>
      </c>
      <c r="D125" s="6" t="s">
        <v>335</v>
      </c>
      <c r="E125" s="7" t="s">
        <v>336</v>
      </c>
      <c r="F125" s="7" t="s">
        <v>60</v>
      </c>
      <c r="G125" s="8" t="s">
        <v>47</v>
      </c>
      <c r="H125" s="39"/>
      <c r="I125" s="39"/>
    </row>
    <row r="126" spans="1:9" ht="24" customHeight="1" x14ac:dyDescent="0.2">
      <c r="A126" s="24" t="s">
        <v>337</v>
      </c>
      <c r="B126" s="24"/>
      <c r="C126" s="24"/>
      <c r="D126" s="24"/>
      <c r="E126" s="24"/>
      <c r="F126" s="24"/>
      <c r="G126" s="24"/>
      <c r="H126" s="24"/>
      <c r="I126" s="24"/>
    </row>
    <row r="127" spans="1:9" ht="24" customHeight="1" x14ac:dyDescent="0.2">
      <c r="A127" s="5">
        <v>116</v>
      </c>
      <c r="B127" s="17" t="s">
        <v>338</v>
      </c>
      <c r="C127" s="13" t="s">
        <v>73</v>
      </c>
      <c r="D127" s="6" t="s">
        <v>339</v>
      </c>
      <c r="E127" s="7" t="s">
        <v>340</v>
      </c>
      <c r="F127" s="7" t="s">
        <v>46</v>
      </c>
      <c r="G127" s="8" t="s">
        <v>47</v>
      </c>
      <c r="H127" s="39"/>
      <c r="I127" s="39"/>
    </row>
    <row r="128" spans="1:9" ht="24" customHeight="1" x14ac:dyDescent="0.2">
      <c r="A128" s="5">
        <v>117</v>
      </c>
      <c r="B128" s="17" t="s">
        <v>341</v>
      </c>
      <c r="C128" s="13" t="s">
        <v>73</v>
      </c>
      <c r="D128" s="6" t="s">
        <v>342</v>
      </c>
      <c r="E128" s="7" t="s">
        <v>343</v>
      </c>
      <c r="F128" s="7" t="s">
        <v>46</v>
      </c>
      <c r="G128" s="8" t="s">
        <v>47</v>
      </c>
      <c r="H128" s="39"/>
      <c r="I128" s="39"/>
    </row>
    <row r="129" spans="1:9" ht="24" customHeight="1" x14ac:dyDescent="0.2">
      <c r="A129" s="5">
        <v>118</v>
      </c>
      <c r="B129" s="17" t="s">
        <v>344</v>
      </c>
      <c r="C129" s="19" t="s">
        <v>68</v>
      </c>
      <c r="D129" s="6" t="s">
        <v>345</v>
      </c>
      <c r="E129" s="7" t="s">
        <v>343</v>
      </c>
      <c r="F129" s="7" t="s">
        <v>46</v>
      </c>
      <c r="G129" s="8" t="s">
        <v>47</v>
      </c>
      <c r="H129" s="39"/>
      <c r="I129" s="39"/>
    </row>
    <row r="130" spans="1:9" ht="24" customHeight="1" x14ac:dyDescent="0.2">
      <c r="A130" s="5">
        <v>119</v>
      </c>
      <c r="B130" s="17" t="s">
        <v>346</v>
      </c>
      <c r="C130" s="16" t="s">
        <v>54</v>
      </c>
      <c r="D130" s="6" t="s">
        <v>347</v>
      </c>
      <c r="E130" s="7" t="s">
        <v>343</v>
      </c>
      <c r="F130" s="7" t="s">
        <v>60</v>
      </c>
      <c r="G130" s="8" t="s">
        <v>47</v>
      </c>
      <c r="H130" s="39"/>
      <c r="I130" s="39"/>
    </row>
    <row r="133" spans="1:9" ht="27.75" customHeight="1" x14ac:dyDescent="0.2">
      <c r="D133" s="25" t="s">
        <v>348</v>
      </c>
      <c r="E133" s="25"/>
      <c r="F133" s="25"/>
      <c r="G133" s="25"/>
      <c r="H133" s="25"/>
      <c r="I133" s="25"/>
    </row>
  </sheetData>
  <mergeCells count="11">
    <mergeCell ref="D133:I133"/>
    <mergeCell ref="A26:I26"/>
    <mergeCell ref="A48:I48"/>
    <mergeCell ref="A63:I63"/>
    <mergeCell ref="A99:I99"/>
    <mergeCell ref="A126:I126"/>
    <mergeCell ref="A1:I1"/>
    <mergeCell ref="A2:I2"/>
    <mergeCell ref="A4:I4"/>
    <mergeCell ref="A6:I6"/>
    <mergeCell ref="A19:I19"/>
  </mergeCells>
  <dataValidations count="1">
    <dataValidation type="list" allowBlank="1" sqref="G5 G7:G37 G39:G69 G71:G74 G82:G125" xr:uid="{00000000-0002-0000-0100-000000000000}">
      <formula1>"🔴 Offen,🟡 In Arbeit,🟢 Fertig,⚪ Nicht relevant"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D20"/>
  <sheetViews>
    <sheetView zoomScaleNormal="100" workbookViewId="0">
      <selection activeCell="B20" sqref="B20"/>
    </sheetView>
  </sheetViews>
  <sheetFormatPr baseColWidth="10" defaultColWidth="8.6640625" defaultRowHeight="15" x14ac:dyDescent="0.2"/>
  <cols>
    <col min="2" max="2" width="22" customWidth="1"/>
    <col min="3" max="3" width="60" customWidth="1"/>
  </cols>
  <sheetData>
    <row r="2" spans="2:3" ht="18" customHeight="1" x14ac:dyDescent="0.2">
      <c r="B2" s="9" t="s">
        <v>349</v>
      </c>
    </row>
    <row r="4" spans="2:3" ht="15" customHeight="1" x14ac:dyDescent="0.2">
      <c r="B4" s="10" t="s">
        <v>350</v>
      </c>
      <c r="C4" s="10" t="s">
        <v>351</v>
      </c>
    </row>
    <row r="5" spans="2:3" ht="15" customHeight="1" x14ac:dyDescent="0.2">
      <c r="B5" s="11" t="s">
        <v>73</v>
      </c>
      <c r="C5" s="11" t="s">
        <v>352</v>
      </c>
    </row>
    <row r="6" spans="2:3" ht="15" customHeight="1" x14ac:dyDescent="0.2">
      <c r="B6" s="11" t="s">
        <v>90</v>
      </c>
      <c r="C6" s="11" t="s">
        <v>353</v>
      </c>
    </row>
    <row r="7" spans="2:3" ht="15" customHeight="1" x14ac:dyDescent="0.2">
      <c r="B7" s="11" t="s">
        <v>221</v>
      </c>
      <c r="C7" s="11" t="s">
        <v>354</v>
      </c>
    </row>
    <row r="8" spans="2:3" ht="15" customHeight="1" x14ac:dyDescent="0.2">
      <c r="B8" s="11" t="s">
        <v>54</v>
      </c>
      <c r="C8" s="11" t="s">
        <v>355</v>
      </c>
    </row>
    <row r="9" spans="2:3" ht="15" customHeight="1" x14ac:dyDescent="0.2">
      <c r="B9" s="11" t="s">
        <v>68</v>
      </c>
      <c r="C9" s="11" t="s">
        <v>356</v>
      </c>
    </row>
    <row r="10" spans="2:3" ht="15" customHeight="1" x14ac:dyDescent="0.2">
      <c r="B10" s="11" t="s">
        <v>50</v>
      </c>
      <c r="C10" s="11" t="s">
        <v>357</v>
      </c>
    </row>
    <row r="11" spans="2:3" ht="15" customHeight="1" x14ac:dyDescent="0.2">
      <c r="B11" s="11" t="s">
        <v>43</v>
      </c>
      <c r="C11" s="11" t="s">
        <v>358</v>
      </c>
    </row>
    <row r="13" spans="2:3" ht="15" customHeight="1" x14ac:dyDescent="0.2">
      <c r="B13" s="10" t="s">
        <v>38</v>
      </c>
      <c r="C13" s="10" t="s">
        <v>351</v>
      </c>
    </row>
    <row r="14" spans="2:3" ht="15" customHeight="1" x14ac:dyDescent="0.2">
      <c r="B14" s="11" t="s">
        <v>87</v>
      </c>
      <c r="C14" s="11" t="s">
        <v>359</v>
      </c>
    </row>
    <row r="15" spans="2:3" ht="15" customHeight="1" x14ac:dyDescent="0.2">
      <c r="B15" s="11" t="s">
        <v>360</v>
      </c>
      <c r="C15" s="11" t="s">
        <v>361</v>
      </c>
    </row>
    <row r="16" spans="2:3" ht="15" customHeight="1" x14ac:dyDescent="0.2">
      <c r="B16" s="11" t="s">
        <v>47</v>
      </c>
      <c r="C16" s="11" t="s">
        <v>362</v>
      </c>
    </row>
    <row r="17" spans="2:4" ht="15" customHeight="1" x14ac:dyDescent="0.2">
      <c r="B17" s="11" t="s">
        <v>363</v>
      </c>
      <c r="C17" s="11" t="s">
        <v>364</v>
      </c>
    </row>
    <row r="19" spans="2:4" ht="15" customHeight="1" x14ac:dyDescent="0.2">
      <c r="B19" s="12" t="s">
        <v>365</v>
      </c>
    </row>
    <row r="20" spans="2:4" ht="45" customHeight="1" x14ac:dyDescent="0.2">
      <c r="B20" s="38" t="s">
        <v>366</v>
      </c>
      <c r="C20" s="38"/>
      <c r="D20" s="38"/>
    </row>
  </sheetData>
  <mergeCells count="1">
    <mergeCell ref="B20:D20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Dashboard</vt:lpstr>
      <vt:lpstr>Dokumentenregister</vt:lpstr>
      <vt:lpstr>Legende &amp; Hinweise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QM-Einfach</dc:creator>
  <cp:keywords/>
  <dc:description/>
  <cp:lastModifiedBy>Frank Zalewski</cp:lastModifiedBy>
  <cp:revision>0</cp:revision>
  <dcterms:created xsi:type="dcterms:W3CDTF">2026-08-02T19:22:10Z</dcterms:created>
  <dcterms:modified xsi:type="dcterms:W3CDTF">2026-09-06T18:26:38Z</dcterms:modified>
  <cp:category/>
  <dc:language>en-US</dc:language>
</cp:coreProperties>
</file>