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/>
  <mc:AlternateContent xmlns:mc="http://schemas.openxmlformats.org/markup-compatibility/2006">
    <mc:Choice Requires="x15">
      <x15ac:absPath xmlns:x15ac="http://schemas.microsoft.com/office/spreadsheetml/2010/11/ac" url="/Users/frankzalewski/Desktop/QM-Einfach Neu/HACCP-Bäckerei/Dokumentenregister/"/>
    </mc:Choice>
  </mc:AlternateContent>
  <xr:revisionPtr revIDLastSave="0" documentId="13_ncr:1_{ADDB76CC-72EB-804B-BD13-3E14D95520F4}" xr6:coauthVersionLast="47" xr6:coauthVersionMax="47" xr10:uidLastSave="{00000000-0000-0000-0000-000000000000}"/>
  <bookViews>
    <workbookView xWindow="6560" yWindow="1160" windowWidth="21880" windowHeight="19260" xr2:uid="{00000000-000D-0000-FFFF-FFFF00000000}"/>
  </bookViews>
  <sheets>
    <sheet name="Dashboard" sheetId="1" r:id="rId1"/>
    <sheet name="Dokumentenregister" sheetId="2" r:id="rId2"/>
    <sheet name="Legende &amp; Hinweis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1" l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F9" i="1"/>
  <c r="D9" i="1"/>
  <c r="B9" i="1"/>
  <c r="H7" i="1"/>
  <c r="F7" i="1"/>
  <c r="D7" i="1"/>
  <c r="B7" i="1"/>
</calcChain>
</file>

<file path=xl/sharedStrings.xml><?xml version="1.0" encoding="utf-8"?>
<sst xmlns="http://schemas.openxmlformats.org/spreadsheetml/2006/main" count="534" uniqueCount="284">
  <si>
    <t>MASTER-DOKUMENTENREGISTER · HACCP-KONZEPT BÄCKEREI</t>
  </si>
  <si>
    <t>Backstube &amp; Ladentheke/Verkaufsraum – Fahrplan &amp; Statusübersicht zur Einführung und externen Abnahme (HACCP-Audit)</t>
  </si>
  <si>
    <t>Dokumente gesamt</t>
  </si>
  <si>
    <t>Kapitel (HACCP)</t>
  </si>
  <si>
    <t>Priorität Hoch</t>
  </si>
  <si>
    <t>Status: Offen</t>
  </si>
  <si>
    <t>Status: Erledigt</t>
  </si>
  <si>
    <t>Status: In Bearbeitung</t>
  </si>
  <si>
    <t>Fortschritt gesamt</t>
  </si>
  <si>
    <t>HACCP-Kapitel</t>
  </si>
  <si>
    <t>Titel</t>
  </si>
  <si>
    <t>Anzahl Dokumente</t>
  </si>
  <si>
    <t>davon Priorität Hoch</t>
  </si>
  <si>
    <t>KAP. 1</t>
  </si>
  <si>
    <t>Grundlagen &amp; Organisation</t>
  </si>
  <si>
    <t>KAP. 2</t>
  </si>
  <si>
    <t>Vorprogramme / PRPs</t>
  </si>
  <si>
    <t>KAP. 3</t>
  </si>
  <si>
    <t>HACCP-Plan (Gefahrenanalyse &amp; CCP)</t>
  </si>
  <si>
    <t>KAP. 4</t>
  </si>
  <si>
    <t>Backstube-spezifisch</t>
  </si>
  <si>
    <t>KAP. 5</t>
  </si>
  <si>
    <t>Ladentheke / Verkaufsraum-spezifisch</t>
  </si>
  <si>
    <t>KAP. 6</t>
  </si>
  <si>
    <t>Aufzeichnungen (übergreifend)</t>
  </si>
  <si>
    <t>KAP. 7</t>
  </si>
  <si>
    <t>Audit &amp; Review</t>
  </si>
  <si>
    <t>DOKUMENTENREGISTER – HACCP-KONZEPT BÄCKEREI (BACKSTUBE &amp; LADENTHEKE)</t>
  </si>
  <si>
    <t>Kennzeichen 'HB' = HACCP-Register Bäckerei · VA · AA · CL · FB · XL · HB – auf Basis Codex Alimentarius CXC 1-1969, Rev. 2022 – Nummernschema [Typ]-HB-[Kap.]-[Nr.]</t>
  </si>
  <si>
    <t>Lfd.Nr.</t>
  </si>
  <si>
    <t>Dok.-Nr.</t>
  </si>
  <si>
    <t>Typ</t>
  </si>
  <si>
    <t>Dokumentbezeichnung</t>
  </si>
  <si>
    <t>Codex-/HACCP-Bezug</t>
  </si>
  <si>
    <t>Priorität</t>
  </si>
  <si>
    <t>Status</t>
  </si>
  <si>
    <t>Verantwortlich</t>
  </si>
  <si>
    <t>Bemerkung</t>
  </si>
  <si>
    <t>KAP. 1 — Grundlagen &amp; Organisation</t>
  </si>
  <si>
    <t>HB-HB-1-01</t>
  </si>
  <si>
    <t>HB</t>
  </si>
  <si>
    <t>HACCP-Handbuch (Geltungsbereich, HACCP-Team, Politik, Gesamtkonzept)</t>
  </si>
  <si>
    <t>Codex Kap.3-5 / Schritt 1-5</t>
  </si>
  <si>
    <t>Hoch</t>
  </si>
  <si>
    <t>🔴 Offen</t>
  </si>
  <si>
    <t>Übergeordnetes Dokument für alle weiteren</t>
  </si>
  <si>
    <t>FB-HB-1-02</t>
  </si>
  <si>
    <t>FB</t>
  </si>
  <si>
    <t>HACCP-Team - Mandat / Ernennungsschreiben</t>
  </si>
  <si>
    <t>Schritt 1</t>
  </si>
  <si>
    <t>Bezug: HB-HB-1-01</t>
  </si>
  <si>
    <t>FB-HB-1-03</t>
  </si>
  <si>
    <t>Organigramm &amp; Verantwortlichkeiten HACCP</t>
  </si>
  <si>
    <t>Mittel</t>
  </si>
  <si>
    <t>FB-HB-1-04</t>
  </si>
  <si>
    <t>Lebensmittelsicherheitspolitik</t>
  </si>
  <si>
    <t>Codex Kap.4</t>
  </si>
  <si>
    <t>FB-HB-1-05</t>
  </si>
  <si>
    <t>Geltungsbereich &amp; Produktkategorien-Übersicht</t>
  </si>
  <si>
    <t>Schritt 2</t>
  </si>
  <si>
    <t>Bezug: FB-HB-3-01 bis FB-HB-3-03</t>
  </si>
  <si>
    <t>KAP. 2 — Vorprogramme / PRPs</t>
  </si>
  <si>
    <t>VA-HB-2-01</t>
  </si>
  <si>
    <t>VA</t>
  </si>
  <si>
    <t>Reinigung und Desinfektion</t>
  </si>
  <si>
    <t>PRP</t>
  </si>
  <si>
    <t>Mitgeltend: CL-HB-2-02</t>
  </si>
  <si>
    <t>CL-HB-2-02</t>
  </si>
  <si>
    <t>CL</t>
  </si>
  <si>
    <t>Reinigungs-/Desinfektionscheckliste (täglich/wöchentlich)</t>
  </si>
  <si>
    <t>Mitgeltend: VA-HB-2-01</t>
  </si>
  <si>
    <t>VA-HB-2-03</t>
  </si>
  <si>
    <t>Schädlingsbekämpfung und -monitoring</t>
  </si>
  <si>
    <t>Mitgeltend: FB-HB-2-04</t>
  </si>
  <si>
    <t>FB-HB-2-04</t>
  </si>
  <si>
    <t>Schädlingsmonitoring-Protokoll</t>
  </si>
  <si>
    <t>Mitgeltend: VA-HB-2-03</t>
  </si>
  <si>
    <t>VA-HB-2-05</t>
  </si>
  <si>
    <t>Wareneingangskontrolle</t>
  </si>
  <si>
    <t>Mitgeltend: FB-HB-2-06, VA-HB-2-23</t>
  </si>
  <si>
    <t>FB-HB-2-06</t>
  </si>
  <si>
    <t>Wareneingangsprotokoll</t>
  </si>
  <si>
    <t>Mitgeltend: VA-HB-2-05</t>
  </si>
  <si>
    <t>VA-HB-2-07</t>
  </si>
  <si>
    <t>Lagerung und Kühlkette</t>
  </si>
  <si>
    <t>Mitgeltend: FB-HB-2-08</t>
  </si>
  <si>
    <t>FB-HB-2-08</t>
  </si>
  <si>
    <t>Temperaturprotokoll Kühl-/Tiefkühllager</t>
  </si>
  <si>
    <t>PRP / Monitoring</t>
  </si>
  <si>
    <t>Mitgeltend: VA-HB-2-07</t>
  </si>
  <si>
    <t>VA-HB-2-09</t>
  </si>
  <si>
    <t>Personalhygiene</t>
  </si>
  <si>
    <t>Mitgeltend: AA-HB-2-10, CL-HB-2-11</t>
  </si>
  <si>
    <t>AA-HB-2-10</t>
  </si>
  <si>
    <t>AA</t>
  </si>
  <si>
    <t>Handhygiene</t>
  </si>
  <si>
    <t>Mitgeltend: VA-HB-2-09</t>
  </si>
  <si>
    <t>CL-HB-2-11</t>
  </si>
  <si>
    <t>Personalhygiene-Checkliste (täglich)</t>
  </si>
  <si>
    <t>VA-HB-2-12</t>
  </si>
  <si>
    <t>Allergenmanagement (Kennzeichnung, Kreuzkontamination)</t>
  </si>
  <si>
    <t>PRP / Schritt 6</t>
  </si>
  <si>
    <t>Mitgeltend: FB-HB-2-13, FB-HB-5-06</t>
  </si>
  <si>
    <t>FB-HB-2-13</t>
  </si>
  <si>
    <t>Allergenmatrix / Rezepturübersicht</t>
  </si>
  <si>
    <t>Mitgeltend: VA-HB-2-12</t>
  </si>
  <si>
    <t>VA-HB-2-14</t>
  </si>
  <si>
    <t>Rückverfolgbarkeit und Rückruf</t>
  </si>
  <si>
    <t>Mitgeltend: FB-HB-2-15</t>
  </si>
  <si>
    <t>FB-HB-2-15</t>
  </si>
  <si>
    <t>Rückverfolgbarkeits-/Rückrufübung - Protokoll</t>
  </si>
  <si>
    <t>Mitgeltend: VA-HB-2-14</t>
  </si>
  <si>
    <t>VA-HB-2-16</t>
  </si>
  <si>
    <t>Wartung und Kalibrierung von Messgeräten</t>
  </si>
  <si>
    <t>PRP / Schritt 8</t>
  </si>
  <si>
    <t>Mitgeltend: FB-HB-2-17</t>
  </si>
  <si>
    <t>FB-HB-2-17</t>
  </si>
  <si>
    <t>Kalibrierprotokoll Messgeräte</t>
  </si>
  <si>
    <t>Mitgeltend: VA-HB-2-16</t>
  </si>
  <si>
    <t>VA-HB-2-18</t>
  </si>
  <si>
    <t>Trinkwasserqualität</t>
  </si>
  <si>
    <t>Niedrig</t>
  </si>
  <si>
    <t>-</t>
  </si>
  <si>
    <t>VA-HB-2-19</t>
  </si>
  <si>
    <t>Abfallentsorgung</t>
  </si>
  <si>
    <t>VA-HB-2-20</t>
  </si>
  <si>
    <t>Schulung und Hygieneunterweisung</t>
  </si>
  <si>
    <t>Mitgeltend: FB-HB-2-21, XL-HB-2-22</t>
  </si>
  <si>
    <t>FB-HB-2-21</t>
  </si>
  <si>
    <t>Schulungsnachweis</t>
  </si>
  <si>
    <t>Mitgeltend: VA-HB-2-20</t>
  </si>
  <si>
    <t>XL-HB-2-22</t>
  </si>
  <si>
    <t>XL</t>
  </si>
  <si>
    <t>Schulungsmatrix (Excel-Tool)</t>
  </si>
  <si>
    <t>VA-HB-2-23</t>
  </si>
  <si>
    <t>Lieferantenbewertung und -freigabe</t>
  </si>
  <si>
    <t>Mitgeltend: FB-HB-2-24</t>
  </si>
  <si>
    <t>FB-HB-2-24</t>
  </si>
  <si>
    <t>Lieferantenbewertungsbogen</t>
  </si>
  <si>
    <t>Mitgeltend: VA-HB-2-23</t>
  </si>
  <si>
    <t>VA-HB-2-25</t>
  </si>
  <si>
    <t>Reklamationsmanagement</t>
  </si>
  <si>
    <t>Mitgeltend: FB-HB-2-26, XL-HB-2-27</t>
  </si>
  <si>
    <t>FB-HB-2-26</t>
  </si>
  <si>
    <t>Reklamationsbericht</t>
  </si>
  <si>
    <t>Mitgeltend: VA-HB-2-25</t>
  </si>
  <si>
    <t>XL-HB-2-27</t>
  </si>
  <si>
    <t>Reklamationsstatistik/Auswertung (Excel-Tool)</t>
  </si>
  <si>
    <t>VA-HB-2-28</t>
  </si>
  <si>
    <t>Fremdkörpermanagement</t>
  </si>
  <si>
    <t>Mitgeltend: CL-HB-2-29</t>
  </si>
  <si>
    <t>CL-HB-2-29</t>
  </si>
  <si>
    <t>Glas-/Hartplastikkontrolle</t>
  </si>
  <si>
    <t>Mitgeltend: VA-HB-2-28</t>
  </si>
  <si>
    <t>KAP. 3 — HACCP-Plan (Gefahrenanalyse &amp; CCP)</t>
  </si>
  <si>
    <t>FB-HB-3-01</t>
  </si>
  <si>
    <t>Produktbeschreibung Brot &amp; Kleingebäck</t>
  </si>
  <si>
    <t>Schritt 2-3</t>
  </si>
  <si>
    <t>Bereich: Backstube; inkl. vorgesehener Verwendungszweck &amp; Verbrauchergruppen</t>
  </si>
  <si>
    <t>FB-HB-3-02</t>
  </si>
  <si>
    <t>Produktbeschreibung Konditorei-/Sahneprodukte</t>
  </si>
  <si>
    <t>FB-HB-3-03</t>
  </si>
  <si>
    <t>Produktbeschreibung belegte Backwaren / Snacks</t>
  </si>
  <si>
    <t>Bereich: Verkaufsraum; inkl. vorgesehener Verwendungszweck &amp; Verbrauchergruppen</t>
  </si>
  <si>
    <t>FB-HB-3-04</t>
  </si>
  <si>
    <t>Prozessflussdiagramm Backstube</t>
  </si>
  <si>
    <t>Schritt 4-5</t>
  </si>
  <si>
    <t>Mitgeltend: FB-HB-3-06; inkl. Freigabeblock Vor-Ort-Bestätigung</t>
  </si>
  <si>
    <t>FB-HB-3-05</t>
  </si>
  <si>
    <t>Prozessflussdiagramm Ladentheke/Verkaufsraum</t>
  </si>
  <si>
    <t>FB-HB-3-06</t>
  </si>
  <si>
    <t>Gefahrenanalyse-Arbeitsblatt (biologisch/chemisch/physikalisch)</t>
  </si>
  <si>
    <t>Schritt 6 / Grundsatz 1</t>
  </si>
  <si>
    <t>Mitgeltend: FB-HB-3-04, FB-HB-3-05, FB-HB-3-07</t>
  </si>
  <si>
    <t>FB-HB-3-07</t>
  </si>
  <si>
    <t>CCP-Bestimmung / Entscheidungsbaum</t>
  </si>
  <si>
    <t>Schritt 7 / Grundsatz 2</t>
  </si>
  <si>
    <t>Mitgeltend: FB-HB-3-06</t>
  </si>
  <si>
    <t>FB-HB-3-08</t>
  </si>
  <si>
    <t>HACCP-Plan - Übersichtstabelle (CCP, Grenzwerte, Monitoring, Korrekturmaßnahmen, Verantwortlichkeit, Aufzeichnung)</t>
  </si>
  <si>
    <t>Grundsätze 2-7</t>
  </si>
  <si>
    <t>Mitgeltend: FB-HB-3-07, FB-HB-4-03, FB-HB-4-06, FB-HB-5-02</t>
  </si>
  <si>
    <t>VA-HB-3-09</t>
  </si>
  <si>
    <t>Verifizierung und Validierung des HACCP-Systems</t>
  </si>
  <si>
    <t>Grundsatz 6 / Schritt 11</t>
  </si>
  <si>
    <t>Mitgeltend: FB-HB-3-10</t>
  </si>
  <si>
    <t>FB-HB-3-10</t>
  </si>
  <si>
    <t>Validierungsbericht (z.B. Kerntemperatur-Messreihen)</t>
  </si>
  <si>
    <t>Grundsatz 6</t>
  </si>
  <si>
    <t>Mitgeltend: VA-HB-3-09</t>
  </si>
  <si>
    <t>KAP. 4 — Backstube-spezifisch</t>
  </si>
  <si>
    <t>AA-HB-4-01</t>
  </si>
  <si>
    <t>Teigherstellung / Knetprozess</t>
  </si>
  <si>
    <t>Bereich: Backstube</t>
  </si>
  <si>
    <t>AA-HB-4-02</t>
  </si>
  <si>
    <t>Backprozess und Prozessparameter</t>
  </si>
  <si>
    <t>PRP / Kontrollmaßnahme / ggf. CCP gemäß Gefahrenanalyse</t>
  </si>
  <si>
    <t>Mitgeltend: FB-HB-4-03, FB-HB-3-08</t>
  </si>
  <si>
    <t>FB-HB-4-03</t>
  </si>
  <si>
    <t>Temperatur-/Prozesskontrolle Backprozess</t>
  </si>
  <si>
    <t>PRP / ggf. CCP-Monitoring gemäß Gefahrenanalyse</t>
  </si>
  <si>
    <t>Mitgeltend: AA-HB-4-02</t>
  </si>
  <si>
    <t>AA-HB-4-04</t>
  </si>
  <si>
    <t>Abkühlung / Auskühlzeiten</t>
  </si>
  <si>
    <t>PRP / ggf. CCP gemäß Gefahrenanalyse</t>
  </si>
  <si>
    <t>Mitgeltend: FB-HB-3-08</t>
  </si>
  <si>
    <t>AA-HB-4-05</t>
  </si>
  <si>
    <t>Herstellung Füllungen/Cremes (Sahneprodukte)</t>
  </si>
  <si>
    <t>Mitgeltend: FB-HB-4-06</t>
  </si>
  <si>
    <t>FB-HB-4-06</t>
  </si>
  <si>
    <t>Temperatur-/Prozesskontrolle Cremeherstellung/Pasteurisation</t>
  </si>
  <si>
    <t>Mitgeltend: AA-HB-4-05</t>
  </si>
  <si>
    <t>VA-HB-4-07</t>
  </si>
  <si>
    <t>Acrylamid-Minimierung bei Brot und Backwaren</t>
  </si>
  <si>
    <t>PRP / gesetzl. Anforderung VO (EU) 2017/2158</t>
  </si>
  <si>
    <t>Mitgeltend: FB-HB-4-08, AA-HB-4-02</t>
  </si>
  <si>
    <t>FB-HB-4-08</t>
  </si>
  <si>
    <t>Dokumentation Acrylamid-Minimierungsmaßnahmen / Backparameter</t>
  </si>
  <si>
    <t>Mitgeltend: VA-HB-4-07</t>
  </si>
  <si>
    <t>KAP. 5 — Ladentheke / Verkaufsraum-spezifisch</t>
  </si>
  <si>
    <t>AA-HB-5-01</t>
  </si>
  <si>
    <t>Warenpräsentation und Kühlvitrine</t>
  </si>
  <si>
    <t>Mitgeltend: FB-HB-5-02</t>
  </si>
  <si>
    <t>FB-HB-5-02</t>
  </si>
  <si>
    <t>Temperaturprotokoll Kühl-/Warmvitrine Verkauf</t>
  </si>
  <si>
    <t>Mitgeltend: AA-HB-5-01, AA-HB-5-03</t>
  </si>
  <si>
    <t>AA-HB-5-03</t>
  </si>
  <si>
    <t>Warmhaltezeiten belegter Backwaren</t>
  </si>
  <si>
    <t>VA-HB-5-04</t>
  </si>
  <si>
    <t>Hygiene im Verkaufsraum (unverpackte Ware, Hustenschutz, Zangen/Handschuhe)</t>
  </si>
  <si>
    <t>Mitgeltend: CL-HB-5-05</t>
  </si>
  <si>
    <t>CL-HB-5-05</t>
  </si>
  <si>
    <t>Checkliste Verkaufsraumhygiene (täglich)</t>
  </si>
  <si>
    <t>Mitgeltend: VA-HB-5-04</t>
  </si>
  <si>
    <t>FB-HB-5-06</t>
  </si>
  <si>
    <t>Allergen-Aushang / Kundeninformation loser Verkauf</t>
  </si>
  <si>
    <t>gesetzl. Kennzeichnung</t>
  </si>
  <si>
    <t>KAP. 6 — Aufzeichnungen (übergreifend)</t>
  </si>
  <si>
    <t>FB-HB-6-01</t>
  </si>
  <si>
    <t>Abweichungs- und Korrekturmaßnahmenbericht</t>
  </si>
  <si>
    <t>Grundsatz 5 / Schritt 10</t>
  </si>
  <si>
    <t>FB-HB-6-02</t>
  </si>
  <si>
    <t>Nichtkonformitätsbericht</t>
  </si>
  <si>
    <t>Grundsatz 5</t>
  </si>
  <si>
    <t>Mitgeltend: FB-HB-6-01</t>
  </si>
  <si>
    <t>XL-HB-6-03</t>
  </si>
  <si>
    <t>Temperaturüberwachungs-Dashboard (Excel-Tool)</t>
  </si>
  <si>
    <t>Grundsatz 4 / Monitoring</t>
  </si>
  <si>
    <t>Mitgeltend: FB-HB-2-08, FB-HB-4-03, FB-HB-5-02</t>
  </si>
  <si>
    <t>KAP. 7 — Audit &amp; Review</t>
  </si>
  <si>
    <t>VA-HB-7-01</t>
  </si>
  <si>
    <t>Internes Audit</t>
  </si>
  <si>
    <t>Grundsatz 6 / Verifizierung</t>
  </si>
  <si>
    <t>Mitgeltend: CL-HB-7-02, FB-HB-7-03</t>
  </si>
  <si>
    <t>CL-HB-7-02</t>
  </si>
  <si>
    <t>Interne Audit-Checkliste HACCP</t>
  </si>
  <si>
    <t>Mitgeltend: VA-HB-7-01</t>
  </si>
  <si>
    <t>FB-HB-7-03</t>
  </si>
  <si>
    <t>Interner Audit-Bericht</t>
  </si>
  <si>
    <t>VA-HB-7-04</t>
  </si>
  <si>
    <t>Management-Review</t>
  </si>
  <si>
    <t>HACCP-Systemreview / übergreifende Bewertung</t>
  </si>
  <si>
    <t>Mitgeltend: FB-HB-7-05</t>
  </si>
  <si>
    <t>FB-HB-7-05</t>
  </si>
  <si>
    <t>Management-Review-Protokoll</t>
  </si>
  <si>
    <t>Mitgeltend: VA-HB-7-04</t>
  </si>
  <si>
    <t>LEGENDE &amp; HINWEISE</t>
  </si>
  <si>
    <t>Dokumenttyp</t>
  </si>
  <si>
    <t>Bedeutung</t>
  </si>
  <si>
    <t>Handbuch</t>
  </si>
  <si>
    <t>Verfahrensanweisung</t>
  </si>
  <si>
    <t>Arbeitsanweisung</t>
  </si>
  <si>
    <t>Formular</t>
  </si>
  <si>
    <t>Checkliste</t>
  </si>
  <si>
    <t>Excel-Tool</t>
  </si>
  <si>
    <t>Dokument noch nicht erstellt</t>
  </si>
  <si>
    <t>🟡 In Arbeit</t>
  </si>
  <si>
    <t>Erstellung / Abstimmung läuft</t>
  </si>
  <si>
    <t>🟢 Fertig</t>
  </si>
  <si>
    <t>Freigegeben und im System hinterlegt</t>
  </si>
  <si>
    <t>⚪ Nicht relevant</t>
  </si>
  <si>
    <t>Für diesen Betrieb nicht zutreffend</t>
  </si>
  <si>
    <t>Nummernschema</t>
  </si>
  <si>
    <t>[Typ]-HB-[Kapitel]-[lfd. Nr.], z. B. AA-HB-4-02 = Arbeitsanweisung, HACCP-Register Bäckerei, Kapitel 4 (Backstube), lfd. Nr. 02. Das 'HB' kennzeichnet HACCP + Standort Bäckerei und grenzt die Dokumentennummern von IFS-Food- und anderen HACCP-Registern (z. B. Metzgerei 'HM') 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</si>
</sst>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2"/>
      <color rgb="FFFFFFFF"/>
      <name val="Arial"/>
      <family val="2"/>
    </font>
    <font>
      <i/>
      <sz val="9"/>
      <color rgb="FFFFFFFF"/>
      <name val="Arial"/>
      <family val="2"/>
    </font>
    <font>
      <b/>
      <sz val="9"/>
      <color rgb="FFFFFFFF"/>
      <name val="Arial"/>
      <family val="2"/>
    </font>
    <font>
      <b/>
      <sz val="10"/>
      <color rgb="FFFFFFFF"/>
      <name val="Arial"/>
      <family val="2"/>
    </font>
    <font>
      <sz val="9"/>
      <name val="Arial"/>
      <family val="2"/>
    </font>
    <font>
      <b/>
      <sz val="14"/>
      <color rgb="FFFFFFFF"/>
      <name val="Arial"/>
      <family val="2"/>
    </font>
    <font>
      <i/>
      <sz val="10"/>
      <color rgb="FFFFFFFF"/>
      <name val="Arial"/>
      <family val="2"/>
    </font>
    <font>
      <b/>
      <sz val="16"/>
      <color rgb="FF1F3864"/>
      <name val="Arial"/>
      <family val="2"/>
    </font>
    <font>
      <b/>
      <sz val="16"/>
      <color rgb="FF2E5496"/>
      <name val="Arial"/>
      <family val="2"/>
    </font>
    <font>
      <b/>
      <sz val="16"/>
      <color rgb="FFC0392B"/>
      <name val="Arial"/>
      <family val="2"/>
    </font>
    <font>
      <b/>
      <sz val="16"/>
      <color rgb="FF7F7F7F"/>
      <name val="Arial"/>
      <family val="2"/>
    </font>
    <font>
      <sz val="8"/>
      <color rgb="FF404040"/>
      <name val="Arial"/>
      <family val="2"/>
    </font>
    <font>
      <i/>
      <sz val="9"/>
      <name val="Arial"/>
      <family val="2"/>
    </font>
    <font>
      <sz val="9"/>
      <color rgb="FF000000"/>
      <name val="Arial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2E5496"/>
      </patternFill>
    </fill>
    <fill>
      <patternFill patternType="solid">
        <fgColor rgb="FFFFFFFF"/>
      </patternFill>
    </fill>
    <fill>
      <patternFill patternType="solid">
        <fgColor rgb="FFF0C6C6"/>
      </patternFill>
    </fill>
    <fill>
      <patternFill patternType="solid">
        <fgColor rgb="FFFFF2CC"/>
      </patternFill>
    </fill>
    <fill>
      <patternFill patternType="solid">
        <fgColor rgb="FFF7F9FC"/>
      </patternFill>
    </fill>
    <fill>
      <patternFill patternType="solid">
        <fgColor rgb="FFEDEDED"/>
      </patternFill>
    </fill>
    <fill>
      <patternFill patternType="solid">
        <fgColor rgb="FFC6E8C6"/>
      </patternFill>
    </fill>
    <fill>
      <patternFill patternType="solid">
        <fgColor rgb="FFFFF6C6"/>
      </patternFill>
    </fill>
    <fill>
      <patternFill patternType="solid">
        <fgColor rgb="FFFDE1C6"/>
      </patternFill>
    </fill>
    <fill>
      <patternFill patternType="solid">
        <fgColor rgb="FFC6ECEB"/>
      </patternFill>
    </fill>
    <fill>
      <patternFill patternType="solid">
        <fgColor rgb="FFC0392B"/>
      </patternFill>
    </fill>
    <fill>
      <patternFill patternType="solid">
        <fgColor rgb="FF7F7F7F"/>
      </patternFill>
    </fill>
    <fill>
      <patternFill patternType="solid">
        <fgColor rgb="FF2E7D32"/>
      </patternFill>
    </fill>
    <fill>
      <patternFill patternType="solid">
        <fgColor rgb="FFB8860B"/>
      </patternFill>
    </fill>
    <fill>
      <patternFill patternType="solid">
        <fgColor rgb="FFFFF2CC"/>
        <bgColor rgb="FFF7F9FC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13" borderId="0" xfId="0" applyFont="1" applyFill="1" applyAlignment="1">
      <alignment horizontal="center" vertical="center"/>
    </xf>
    <xf numFmtId="0" fontId="3" fillId="14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6" fillId="15" borderId="0" xfId="0" applyFont="1" applyFill="1" applyAlignment="1">
      <alignment horizontal="center" vertical="center"/>
    </xf>
    <xf numFmtId="0" fontId="6" fillId="16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5" borderId="0" xfId="0" applyFont="1" applyFill="1"/>
    <xf numFmtId="0" fontId="5" fillId="0" borderId="0" xfId="0" applyFont="1"/>
    <xf numFmtId="0" fontId="5" fillId="9" borderId="0" xfId="0" applyFont="1" applyFill="1"/>
    <xf numFmtId="0" fontId="5" fillId="11" borderId="0" xfId="0" applyFont="1" applyFill="1"/>
    <xf numFmtId="0" fontId="5" fillId="8" borderId="0" xfId="0" applyFont="1" applyFill="1"/>
    <xf numFmtId="0" fontId="5" fillId="10" borderId="0" xfId="0" applyFont="1" applyFill="1"/>
    <xf numFmtId="0" fontId="5" fillId="12" borderId="0" xfId="0" applyFont="1" applyFill="1"/>
    <xf numFmtId="0" fontId="5" fillId="6" borderId="0" xfId="0" applyFont="1" applyFill="1"/>
    <xf numFmtId="0" fontId="14" fillId="17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indent="1"/>
    </xf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3" fillId="7" borderId="0" xfId="0" applyFont="1" applyFill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8"/>
  <sheetViews>
    <sheetView showGridLines="0" tabSelected="1" workbookViewId="0"/>
  </sheetViews>
  <sheetFormatPr baseColWidth="10" defaultColWidth="8.83203125" defaultRowHeight="15" x14ac:dyDescent="0.2"/>
  <cols>
    <col min="1" max="1" width="3" customWidth="1"/>
    <col min="2" max="2" width="16" customWidth="1"/>
    <col min="3" max="3" width="42" customWidth="1"/>
    <col min="4" max="4" width="16" customWidth="1"/>
    <col min="5" max="5" width="18" customWidth="1"/>
    <col min="6" max="6" width="14" customWidth="1"/>
    <col min="7" max="7" width="3" customWidth="1"/>
    <col min="8" max="8" width="16" customWidth="1"/>
    <col min="9" max="9" width="10" customWidth="1"/>
  </cols>
  <sheetData>
    <row r="2" spans="2:9" ht="26" customHeight="1" x14ac:dyDescent="0.2">
      <c r="B2" s="43" t="s">
        <v>0</v>
      </c>
      <c r="C2" s="40"/>
      <c r="D2" s="40"/>
      <c r="E2" s="40"/>
      <c r="F2" s="40"/>
      <c r="G2" s="40"/>
      <c r="H2" s="40"/>
      <c r="I2" s="40"/>
    </row>
    <row r="4" spans="2:9" ht="20" customHeight="1" x14ac:dyDescent="0.2">
      <c r="B4" s="44" t="s">
        <v>1</v>
      </c>
      <c r="C4" s="40"/>
      <c r="D4" s="40"/>
      <c r="E4" s="40"/>
      <c r="F4" s="40"/>
      <c r="G4" s="40"/>
      <c r="H4" s="40"/>
      <c r="I4" s="40"/>
    </row>
    <row r="6" spans="2:9" x14ac:dyDescent="0.2">
      <c r="B6" s="1" t="s">
        <v>2</v>
      </c>
      <c r="D6" s="2" t="s">
        <v>3</v>
      </c>
      <c r="F6" s="3" t="s">
        <v>4</v>
      </c>
      <c r="H6" s="4" t="s">
        <v>5</v>
      </c>
    </row>
    <row r="7" spans="2:9" ht="20" x14ac:dyDescent="0.2">
      <c r="B7" s="5">
        <f>COUNTA(Dokumentenregister!$B$4:$B$76)</f>
        <v>66</v>
      </c>
      <c r="D7" s="6">
        <f>COUNTIF(Dokumentenregister!$A$4:$A$76,"KAP*")</f>
        <v>7</v>
      </c>
      <c r="F7" s="7">
        <f>COUNTIF(Dokumentenregister!$F$4:$F$76,"Hoch")</f>
        <v>33</v>
      </c>
      <c r="H7" s="8">
        <f>COUNTIF(Dokumentenregister!$G$4:$G$76,"*Offen*")</f>
        <v>0</v>
      </c>
    </row>
    <row r="9" spans="2:9" ht="18" x14ac:dyDescent="0.2">
      <c r="B9" s="9">
        <f>COUNTIF(Dokumentenregister!$G$4:$G$76,"*Fertig*")</f>
        <v>66</v>
      </c>
      <c r="D9" s="10">
        <f>COUNTIF(Dokumentenregister!$G$4:$G$76,"*Arbeit*")</f>
        <v>0</v>
      </c>
      <c r="F9" s="11" t="str">
        <f>TEXT(COUNTIF(Dokumentenregister!$G$4:$G$76,"*Fertig*")/COUNTA(Dokumentenregister!$B$4:$B$76),"0%")</f>
        <v>100%</v>
      </c>
    </row>
    <row r="10" spans="2:9" x14ac:dyDescent="0.2">
      <c r="B10" s="12" t="s">
        <v>6</v>
      </c>
      <c r="D10" s="12" t="s">
        <v>7</v>
      </c>
      <c r="F10" s="12" t="s">
        <v>8</v>
      </c>
    </row>
    <row r="11" spans="2:9" x14ac:dyDescent="0.2">
      <c r="B11" s="13" t="s">
        <v>9</v>
      </c>
      <c r="C11" s="13" t="s">
        <v>10</v>
      </c>
      <c r="D11" s="13" t="s">
        <v>11</v>
      </c>
      <c r="E11" s="13" t="s">
        <v>12</v>
      </c>
    </row>
    <row r="12" spans="2:9" x14ac:dyDescent="0.2">
      <c r="B12" s="14" t="s">
        <v>13</v>
      </c>
      <c r="C12" s="15" t="s">
        <v>14</v>
      </c>
      <c r="D12" s="14">
        <f>COUNTIF(Dokumentenregister!$B$4:$B$76,"*-"&amp;RIGHT($B12,1)&amp;"-*")</f>
        <v>5</v>
      </c>
      <c r="E12" s="14">
        <f>COUNTIFS(Dokumentenregister!$B$4:$B$76,"*-"&amp;RIGHT($B12,1)&amp;"-*",Dokumentenregister!$F$4:$F$76,"Hoch")</f>
        <v>3</v>
      </c>
    </row>
    <row r="13" spans="2:9" x14ac:dyDescent="0.2">
      <c r="B13" s="16" t="s">
        <v>15</v>
      </c>
      <c r="C13" s="17" t="s">
        <v>16</v>
      </c>
      <c r="D13" s="16">
        <f>COUNTIF(Dokumentenregister!$B$4:$B$76,"*-"&amp;RIGHT($B13,1)&amp;"-*")</f>
        <v>29</v>
      </c>
      <c r="E13" s="16">
        <f>COUNTIFS(Dokumentenregister!$B$4:$B$76,"*-"&amp;RIGHT($B13,1)&amp;"-*",Dokumentenregister!$F$4:$F$76,"Hoch")</f>
        <v>13</v>
      </c>
    </row>
    <row r="14" spans="2:9" x14ac:dyDescent="0.2">
      <c r="B14" s="14" t="s">
        <v>17</v>
      </c>
      <c r="C14" s="15" t="s">
        <v>18</v>
      </c>
      <c r="D14" s="14">
        <f>COUNTIF(Dokumentenregister!$B$4:$B$76,"*-"&amp;RIGHT($B14,1)&amp;"-*")</f>
        <v>10</v>
      </c>
      <c r="E14" s="14">
        <f>COUNTIFS(Dokumentenregister!$B$4:$B$76,"*-"&amp;RIGHT($B14,1)&amp;"-*",Dokumentenregister!$F$4:$F$76,"Hoch")</f>
        <v>9</v>
      </c>
    </row>
    <row r="15" spans="2:9" x14ac:dyDescent="0.2">
      <c r="B15" s="16" t="s">
        <v>19</v>
      </c>
      <c r="C15" s="17" t="s">
        <v>20</v>
      </c>
      <c r="D15" s="16">
        <f>COUNTIF(Dokumentenregister!$B$4:$B$76,"*-"&amp;RIGHT($B15,1)&amp;"-*")</f>
        <v>8</v>
      </c>
      <c r="E15" s="16">
        <f>COUNTIFS(Dokumentenregister!$B$4:$B$76,"*-"&amp;RIGHT($B15,1)&amp;"-*",Dokumentenregister!$F$4:$F$76,"Hoch")</f>
        <v>4</v>
      </c>
    </row>
    <row r="16" spans="2:9" x14ac:dyDescent="0.2">
      <c r="B16" s="14" t="s">
        <v>21</v>
      </c>
      <c r="C16" s="15" t="s">
        <v>22</v>
      </c>
      <c r="D16" s="14">
        <f>COUNTIF(Dokumentenregister!$B$4:$B$76,"*-"&amp;RIGHT($B16,1)&amp;"-*")</f>
        <v>6</v>
      </c>
      <c r="E16" s="14">
        <f>COUNTIFS(Dokumentenregister!$B$4:$B$76,"*-"&amp;RIGHT($B16,1)&amp;"-*",Dokumentenregister!$F$4:$F$76,"Hoch")</f>
        <v>4</v>
      </c>
    </row>
    <row r="17" spans="2:5" x14ac:dyDescent="0.2">
      <c r="B17" s="16" t="s">
        <v>23</v>
      </c>
      <c r="C17" s="17" t="s">
        <v>24</v>
      </c>
      <c r="D17" s="16">
        <f>COUNTIF(Dokumentenregister!$B$4:$B$76,"*-"&amp;RIGHT($B17,1)&amp;"-*")</f>
        <v>3</v>
      </c>
      <c r="E17" s="16">
        <f>COUNTIFS(Dokumentenregister!$B$4:$B$76,"*-"&amp;RIGHT($B17,1)&amp;"-*",Dokumentenregister!$F$4:$F$76,"Hoch")</f>
        <v>0</v>
      </c>
    </row>
    <row r="18" spans="2:5" x14ac:dyDescent="0.2">
      <c r="B18" s="14" t="s">
        <v>25</v>
      </c>
      <c r="C18" s="15" t="s">
        <v>26</v>
      </c>
      <c r="D18" s="14">
        <f>COUNTIF(Dokumentenregister!$B$4:$B$76,"*-"&amp;RIGHT($B18,1)&amp;"-*")</f>
        <v>5</v>
      </c>
      <c r="E18" s="14">
        <f>COUNTIFS(Dokumentenregister!$B$4:$B$76,"*-"&amp;RIGHT($B18,1)&amp;"-*",Dokumentenregister!$F$4:$F$76,"Hoch")</f>
        <v>0</v>
      </c>
    </row>
  </sheetData>
  <mergeCells count="2">
    <mergeCell ref="B2:I2"/>
    <mergeCell ref="B4:I4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6"/>
  <sheetViews>
    <sheetView showGridLines="0" workbookViewId="0">
      <pane ySplit="3" topLeftCell="A4" activePane="bottomLeft" state="frozen"/>
      <selection pane="bottomLeft" activeCell="G76" sqref="G76"/>
    </sheetView>
  </sheetViews>
  <sheetFormatPr baseColWidth="10" defaultColWidth="8.83203125" defaultRowHeight="15" x14ac:dyDescent="0.2"/>
  <cols>
    <col min="1" max="1" width="8" customWidth="1"/>
    <col min="2" max="2" width="11" customWidth="1"/>
    <col min="3" max="3" width="8" customWidth="1"/>
    <col min="4" max="4" width="46" customWidth="1"/>
    <col min="5" max="5" width="22" customWidth="1"/>
    <col min="6" max="6" width="11" customWidth="1"/>
    <col min="7" max="7" width="13" customWidth="1"/>
    <col min="8" max="8" width="16" customWidth="1"/>
    <col min="9" max="9" width="30" customWidth="1"/>
  </cols>
  <sheetData>
    <row r="1" spans="1:9" ht="24" customHeight="1" x14ac:dyDescent="0.2">
      <c r="A1" s="41" t="s">
        <v>27</v>
      </c>
      <c r="B1" s="40"/>
      <c r="C1" s="40"/>
      <c r="D1" s="40"/>
      <c r="E1" s="40"/>
      <c r="F1" s="40"/>
      <c r="G1" s="40"/>
      <c r="H1" s="40"/>
      <c r="I1" s="40"/>
    </row>
    <row r="2" spans="1:9" ht="18" customHeight="1" x14ac:dyDescent="0.2">
      <c r="A2" s="42" t="s">
        <v>28</v>
      </c>
      <c r="B2" s="40"/>
      <c r="C2" s="40"/>
      <c r="D2" s="40"/>
      <c r="E2" s="40"/>
      <c r="F2" s="40"/>
      <c r="G2" s="40"/>
      <c r="H2" s="40"/>
      <c r="I2" s="40"/>
    </row>
    <row r="3" spans="1:9" ht="24" customHeight="1" x14ac:dyDescent="0.2">
      <c r="A3" s="18" t="s">
        <v>29</v>
      </c>
      <c r="B3" s="18" t="s">
        <v>30</v>
      </c>
      <c r="C3" s="18" t="s">
        <v>31</v>
      </c>
      <c r="D3" s="18" t="s">
        <v>32</v>
      </c>
      <c r="E3" s="18" t="s">
        <v>33</v>
      </c>
      <c r="F3" s="18" t="s">
        <v>34</v>
      </c>
      <c r="G3" s="18" t="s">
        <v>35</v>
      </c>
      <c r="H3" s="18" t="s">
        <v>36</v>
      </c>
      <c r="I3" s="18" t="s">
        <v>37</v>
      </c>
    </row>
    <row r="4" spans="1:9" ht="19.5" customHeight="1" x14ac:dyDescent="0.2">
      <c r="A4" s="39" t="s">
        <v>38</v>
      </c>
      <c r="B4" s="40"/>
      <c r="C4" s="40"/>
      <c r="D4" s="40"/>
      <c r="E4" s="40"/>
      <c r="F4" s="40"/>
      <c r="G4" s="40"/>
      <c r="H4" s="40"/>
      <c r="I4" s="40"/>
    </row>
    <row r="5" spans="1:9" ht="24.75" customHeight="1" x14ac:dyDescent="0.2">
      <c r="A5" s="19">
        <v>1</v>
      </c>
      <c r="B5" s="20" t="s">
        <v>39</v>
      </c>
      <c r="C5" s="21" t="s">
        <v>40</v>
      </c>
      <c r="D5" s="20" t="s">
        <v>41</v>
      </c>
      <c r="E5" s="20" t="s">
        <v>42</v>
      </c>
      <c r="F5" s="19" t="s">
        <v>43</v>
      </c>
      <c r="G5" s="38" t="s">
        <v>278</v>
      </c>
      <c r="H5" s="20"/>
      <c r="I5" s="20" t="s">
        <v>45</v>
      </c>
    </row>
    <row r="6" spans="1:9" ht="24.75" customHeight="1" x14ac:dyDescent="0.2">
      <c r="A6" s="22">
        <v>2</v>
      </c>
      <c r="B6" s="23" t="s">
        <v>46</v>
      </c>
      <c r="C6" s="24" t="s">
        <v>47</v>
      </c>
      <c r="D6" s="23" t="s">
        <v>48</v>
      </c>
      <c r="E6" s="23" t="s">
        <v>49</v>
      </c>
      <c r="F6" s="22" t="s">
        <v>43</v>
      </c>
      <c r="G6" s="38" t="s">
        <v>278</v>
      </c>
      <c r="H6" s="23"/>
      <c r="I6" s="23" t="s">
        <v>50</v>
      </c>
    </row>
    <row r="7" spans="1:9" ht="24.75" customHeight="1" x14ac:dyDescent="0.2">
      <c r="A7" s="19">
        <v>3</v>
      </c>
      <c r="B7" s="20" t="s">
        <v>51</v>
      </c>
      <c r="C7" s="24" t="s">
        <v>47</v>
      </c>
      <c r="D7" s="20" t="s">
        <v>52</v>
      </c>
      <c r="E7" s="20" t="s">
        <v>49</v>
      </c>
      <c r="F7" s="19" t="s">
        <v>53</v>
      </c>
      <c r="G7" s="38" t="s">
        <v>278</v>
      </c>
      <c r="H7" s="20"/>
      <c r="I7" s="20" t="s">
        <v>50</v>
      </c>
    </row>
    <row r="8" spans="1:9" ht="24.75" customHeight="1" x14ac:dyDescent="0.2">
      <c r="A8" s="22">
        <v>4</v>
      </c>
      <c r="B8" s="23" t="s">
        <v>54</v>
      </c>
      <c r="C8" s="24" t="s">
        <v>47</v>
      </c>
      <c r="D8" s="23" t="s">
        <v>55</v>
      </c>
      <c r="E8" s="23" t="s">
        <v>56</v>
      </c>
      <c r="F8" s="22" t="s">
        <v>53</v>
      </c>
      <c r="G8" s="38" t="s">
        <v>278</v>
      </c>
      <c r="H8" s="23"/>
      <c r="I8" s="23" t="s">
        <v>50</v>
      </c>
    </row>
    <row r="9" spans="1:9" ht="24.75" customHeight="1" x14ac:dyDescent="0.2">
      <c r="A9" s="19">
        <v>5</v>
      </c>
      <c r="B9" s="20" t="s">
        <v>57</v>
      </c>
      <c r="C9" s="24" t="s">
        <v>47</v>
      </c>
      <c r="D9" s="20" t="s">
        <v>58</v>
      </c>
      <c r="E9" s="20" t="s">
        <v>59</v>
      </c>
      <c r="F9" s="19" t="s">
        <v>43</v>
      </c>
      <c r="G9" s="38" t="s">
        <v>278</v>
      </c>
      <c r="H9" s="20"/>
      <c r="I9" s="20" t="s">
        <v>60</v>
      </c>
    </row>
    <row r="10" spans="1:9" ht="19.5" customHeight="1" x14ac:dyDescent="0.2">
      <c r="A10" s="39" t="s">
        <v>61</v>
      </c>
      <c r="B10" s="40"/>
      <c r="C10" s="40"/>
      <c r="D10" s="40"/>
      <c r="E10" s="40"/>
      <c r="F10" s="40"/>
      <c r="G10" s="40"/>
      <c r="H10" s="40"/>
      <c r="I10" s="40"/>
    </row>
    <row r="11" spans="1:9" ht="24.75" customHeight="1" x14ac:dyDescent="0.2">
      <c r="A11" s="22">
        <v>6</v>
      </c>
      <c r="B11" s="23" t="s">
        <v>62</v>
      </c>
      <c r="C11" s="25" t="s">
        <v>63</v>
      </c>
      <c r="D11" s="23" t="s">
        <v>64</v>
      </c>
      <c r="E11" s="23" t="s">
        <v>65</v>
      </c>
      <c r="F11" s="22" t="s">
        <v>43</v>
      </c>
      <c r="G11" s="38" t="s">
        <v>278</v>
      </c>
      <c r="H11" s="23"/>
      <c r="I11" s="23" t="s">
        <v>66</v>
      </c>
    </row>
    <row r="12" spans="1:9" ht="24.75" customHeight="1" x14ac:dyDescent="0.2">
      <c r="A12" s="19">
        <v>7</v>
      </c>
      <c r="B12" s="20" t="s">
        <v>67</v>
      </c>
      <c r="C12" s="26" t="s">
        <v>68</v>
      </c>
      <c r="D12" s="20" t="s">
        <v>69</v>
      </c>
      <c r="E12" s="20" t="s">
        <v>65</v>
      </c>
      <c r="F12" s="19" t="s">
        <v>43</v>
      </c>
      <c r="G12" s="38" t="s">
        <v>278</v>
      </c>
      <c r="H12" s="20"/>
      <c r="I12" s="20" t="s">
        <v>70</v>
      </c>
    </row>
    <row r="13" spans="1:9" ht="24.75" customHeight="1" x14ac:dyDescent="0.2">
      <c r="A13" s="22">
        <v>8</v>
      </c>
      <c r="B13" s="23" t="s">
        <v>71</v>
      </c>
      <c r="C13" s="25" t="s">
        <v>63</v>
      </c>
      <c r="D13" s="23" t="s">
        <v>72</v>
      </c>
      <c r="E13" s="23" t="s">
        <v>65</v>
      </c>
      <c r="F13" s="22" t="s">
        <v>53</v>
      </c>
      <c r="G13" s="38" t="s">
        <v>278</v>
      </c>
      <c r="H13" s="23"/>
      <c r="I13" s="23" t="s">
        <v>73</v>
      </c>
    </row>
    <row r="14" spans="1:9" ht="24.75" customHeight="1" x14ac:dyDescent="0.2">
      <c r="A14" s="19">
        <v>9</v>
      </c>
      <c r="B14" s="20" t="s">
        <v>74</v>
      </c>
      <c r="C14" s="24" t="s">
        <v>47</v>
      </c>
      <c r="D14" s="20" t="s">
        <v>75</v>
      </c>
      <c r="E14" s="20" t="s">
        <v>65</v>
      </c>
      <c r="F14" s="19" t="s">
        <v>53</v>
      </c>
      <c r="G14" s="38" t="s">
        <v>278</v>
      </c>
      <c r="H14" s="20"/>
      <c r="I14" s="20" t="s">
        <v>76</v>
      </c>
    </row>
    <row r="15" spans="1:9" ht="24.75" customHeight="1" x14ac:dyDescent="0.2">
      <c r="A15" s="22">
        <v>10</v>
      </c>
      <c r="B15" s="23" t="s">
        <v>77</v>
      </c>
      <c r="C15" s="25" t="s">
        <v>63</v>
      </c>
      <c r="D15" s="23" t="s">
        <v>78</v>
      </c>
      <c r="E15" s="23" t="s">
        <v>65</v>
      </c>
      <c r="F15" s="22" t="s">
        <v>43</v>
      </c>
      <c r="G15" s="38" t="s">
        <v>278</v>
      </c>
      <c r="H15" s="23"/>
      <c r="I15" s="23" t="s">
        <v>79</v>
      </c>
    </row>
    <row r="16" spans="1:9" ht="24.75" customHeight="1" x14ac:dyDescent="0.2">
      <c r="A16" s="19">
        <v>11</v>
      </c>
      <c r="B16" s="20" t="s">
        <v>80</v>
      </c>
      <c r="C16" s="24" t="s">
        <v>47</v>
      </c>
      <c r="D16" s="20" t="s">
        <v>81</v>
      </c>
      <c r="E16" s="20" t="s">
        <v>65</v>
      </c>
      <c r="F16" s="19" t="s">
        <v>43</v>
      </c>
      <c r="G16" s="38" t="s">
        <v>278</v>
      </c>
      <c r="H16" s="20"/>
      <c r="I16" s="20" t="s">
        <v>82</v>
      </c>
    </row>
    <row r="17" spans="1:9" ht="24.75" customHeight="1" x14ac:dyDescent="0.2">
      <c r="A17" s="22">
        <v>12</v>
      </c>
      <c r="B17" s="23" t="s">
        <v>83</v>
      </c>
      <c r="C17" s="25" t="s">
        <v>63</v>
      </c>
      <c r="D17" s="23" t="s">
        <v>84</v>
      </c>
      <c r="E17" s="23" t="s">
        <v>65</v>
      </c>
      <c r="F17" s="22" t="s">
        <v>43</v>
      </c>
      <c r="G17" s="38" t="s">
        <v>278</v>
      </c>
      <c r="H17" s="23"/>
      <c r="I17" s="23" t="s">
        <v>85</v>
      </c>
    </row>
    <row r="18" spans="1:9" ht="24.75" customHeight="1" x14ac:dyDescent="0.2">
      <c r="A18" s="19">
        <v>13</v>
      </c>
      <c r="B18" s="20" t="s">
        <v>86</v>
      </c>
      <c r="C18" s="24" t="s">
        <v>47</v>
      </c>
      <c r="D18" s="20" t="s">
        <v>87</v>
      </c>
      <c r="E18" s="20" t="s">
        <v>88</v>
      </c>
      <c r="F18" s="19" t="s">
        <v>43</v>
      </c>
      <c r="G18" s="38" t="s">
        <v>278</v>
      </c>
      <c r="H18" s="20"/>
      <c r="I18" s="20" t="s">
        <v>89</v>
      </c>
    </row>
    <row r="19" spans="1:9" ht="24.75" customHeight="1" x14ac:dyDescent="0.2">
      <c r="A19" s="22">
        <v>14</v>
      </c>
      <c r="B19" s="23" t="s">
        <v>90</v>
      </c>
      <c r="C19" s="25" t="s">
        <v>63</v>
      </c>
      <c r="D19" s="23" t="s">
        <v>91</v>
      </c>
      <c r="E19" s="23" t="s">
        <v>65</v>
      </c>
      <c r="F19" s="22" t="s">
        <v>43</v>
      </c>
      <c r="G19" s="38" t="s">
        <v>278</v>
      </c>
      <c r="H19" s="23"/>
      <c r="I19" s="23" t="s">
        <v>92</v>
      </c>
    </row>
    <row r="20" spans="1:9" ht="24.75" customHeight="1" x14ac:dyDescent="0.2">
      <c r="A20" s="19">
        <v>15</v>
      </c>
      <c r="B20" s="20" t="s">
        <v>93</v>
      </c>
      <c r="C20" s="27" t="s">
        <v>94</v>
      </c>
      <c r="D20" s="20" t="s">
        <v>95</v>
      </c>
      <c r="E20" s="20" t="s">
        <v>65</v>
      </c>
      <c r="F20" s="19" t="s">
        <v>43</v>
      </c>
      <c r="G20" s="38" t="s">
        <v>278</v>
      </c>
      <c r="H20" s="20"/>
      <c r="I20" s="20" t="s">
        <v>96</v>
      </c>
    </row>
    <row r="21" spans="1:9" ht="24.75" customHeight="1" x14ac:dyDescent="0.2">
      <c r="A21" s="22">
        <v>16</v>
      </c>
      <c r="B21" s="23" t="s">
        <v>97</v>
      </c>
      <c r="C21" s="26" t="s">
        <v>68</v>
      </c>
      <c r="D21" s="23" t="s">
        <v>98</v>
      </c>
      <c r="E21" s="23" t="s">
        <v>65</v>
      </c>
      <c r="F21" s="22" t="s">
        <v>53</v>
      </c>
      <c r="G21" s="38" t="s">
        <v>278</v>
      </c>
      <c r="H21" s="23"/>
      <c r="I21" s="23" t="s">
        <v>96</v>
      </c>
    </row>
    <row r="22" spans="1:9" ht="24.75" customHeight="1" x14ac:dyDescent="0.2">
      <c r="A22" s="19">
        <v>17</v>
      </c>
      <c r="B22" s="20" t="s">
        <v>99</v>
      </c>
      <c r="C22" s="25" t="s">
        <v>63</v>
      </c>
      <c r="D22" s="20" t="s">
        <v>100</v>
      </c>
      <c r="E22" s="20" t="s">
        <v>101</v>
      </c>
      <c r="F22" s="19" t="s">
        <v>43</v>
      </c>
      <c r="G22" s="38" t="s">
        <v>278</v>
      </c>
      <c r="H22" s="20"/>
      <c r="I22" s="20" t="s">
        <v>102</v>
      </c>
    </row>
    <row r="23" spans="1:9" ht="24.75" customHeight="1" x14ac:dyDescent="0.2">
      <c r="A23" s="22">
        <v>18</v>
      </c>
      <c r="B23" s="23" t="s">
        <v>103</v>
      </c>
      <c r="C23" s="24" t="s">
        <v>47</v>
      </c>
      <c r="D23" s="23" t="s">
        <v>104</v>
      </c>
      <c r="E23" s="23" t="s">
        <v>65</v>
      </c>
      <c r="F23" s="22" t="s">
        <v>43</v>
      </c>
      <c r="G23" s="38" t="s">
        <v>278</v>
      </c>
      <c r="H23" s="23"/>
      <c r="I23" s="23" t="s">
        <v>105</v>
      </c>
    </row>
    <row r="24" spans="1:9" ht="24.75" customHeight="1" x14ac:dyDescent="0.2">
      <c r="A24" s="19">
        <v>19</v>
      </c>
      <c r="B24" s="20" t="s">
        <v>106</v>
      </c>
      <c r="C24" s="25" t="s">
        <v>63</v>
      </c>
      <c r="D24" s="20" t="s">
        <v>107</v>
      </c>
      <c r="E24" s="20" t="s">
        <v>65</v>
      </c>
      <c r="F24" s="19" t="s">
        <v>43</v>
      </c>
      <c r="G24" s="38" t="s">
        <v>278</v>
      </c>
      <c r="H24" s="20"/>
      <c r="I24" s="20" t="s">
        <v>108</v>
      </c>
    </row>
    <row r="25" spans="1:9" ht="24.75" customHeight="1" x14ac:dyDescent="0.2">
      <c r="A25" s="22">
        <v>20</v>
      </c>
      <c r="B25" s="23" t="s">
        <v>109</v>
      </c>
      <c r="C25" s="24" t="s">
        <v>47</v>
      </c>
      <c r="D25" s="23" t="s">
        <v>110</v>
      </c>
      <c r="E25" s="23" t="s">
        <v>65</v>
      </c>
      <c r="F25" s="22" t="s">
        <v>53</v>
      </c>
      <c r="G25" s="38" t="s">
        <v>278</v>
      </c>
      <c r="H25" s="23"/>
      <c r="I25" s="23" t="s">
        <v>111</v>
      </c>
    </row>
    <row r="26" spans="1:9" ht="24.75" customHeight="1" x14ac:dyDescent="0.2">
      <c r="A26" s="19">
        <v>21</v>
      </c>
      <c r="B26" s="20" t="s">
        <v>112</v>
      </c>
      <c r="C26" s="25" t="s">
        <v>63</v>
      </c>
      <c r="D26" s="20" t="s">
        <v>113</v>
      </c>
      <c r="E26" s="20" t="s">
        <v>114</v>
      </c>
      <c r="F26" s="19" t="s">
        <v>43</v>
      </c>
      <c r="G26" s="38" t="s">
        <v>278</v>
      </c>
      <c r="H26" s="20"/>
      <c r="I26" s="20" t="s">
        <v>115</v>
      </c>
    </row>
    <row r="27" spans="1:9" ht="24.75" customHeight="1" x14ac:dyDescent="0.2">
      <c r="A27" s="22">
        <v>22</v>
      </c>
      <c r="B27" s="23" t="s">
        <v>116</v>
      </c>
      <c r="C27" s="24" t="s">
        <v>47</v>
      </c>
      <c r="D27" s="23" t="s">
        <v>117</v>
      </c>
      <c r="E27" s="23" t="s">
        <v>65</v>
      </c>
      <c r="F27" s="22" t="s">
        <v>43</v>
      </c>
      <c r="G27" s="38" t="s">
        <v>278</v>
      </c>
      <c r="H27" s="23"/>
      <c r="I27" s="23" t="s">
        <v>118</v>
      </c>
    </row>
    <row r="28" spans="1:9" ht="24.75" customHeight="1" x14ac:dyDescent="0.2">
      <c r="A28" s="19">
        <v>23</v>
      </c>
      <c r="B28" s="20" t="s">
        <v>119</v>
      </c>
      <c r="C28" s="25" t="s">
        <v>63</v>
      </c>
      <c r="D28" s="20" t="s">
        <v>120</v>
      </c>
      <c r="E28" s="20" t="s">
        <v>65</v>
      </c>
      <c r="F28" s="19" t="s">
        <v>121</v>
      </c>
      <c r="G28" s="38" t="s">
        <v>278</v>
      </c>
      <c r="H28" s="20"/>
      <c r="I28" s="20" t="s">
        <v>122</v>
      </c>
    </row>
    <row r="29" spans="1:9" ht="24.75" customHeight="1" x14ac:dyDescent="0.2">
      <c r="A29" s="22">
        <v>24</v>
      </c>
      <c r="B29" s="23" t="s">
        <v>123</v>
      </c>
      <c r="C29" s="25" t="s">
        <v>63</v>
      </c>
      <c r="D29" s="23" t="s">
        <v>124</v>
      </c>
      <c r="E29" s="23" t="s">
        <v>65</v>
      </c>
      <c r="F29" s="22" t="s">
        <v>121</v>
      </c>
      <c r="G29" s="38" t="s">
        <v>278</v>
      </c>
      <c r="H29" s="23"/>
      <c r="I29" s="23" t="s">
        <v>122</v>
      </c>
    </row>
    <row r="30" spans="1:9" ht="24.75" customHeight="1" x14ac:dyDescent="0.2">
      <c r="A30" s="19">
        <v>25</v>
      </c>
      <c r="B30" s="20" t="s">
        <v>125</v>
      </c>
      <c r="C30" s="25" t="s">
        <v>63</v>
      </c>
      <c r="D30" s="20" t="s">
        <v>126</v>
      </c>
      <c r="E30" s="20" t="s">
        <v>65</v>
      </c>
      <c r="F30" s="19" t="s">
        <v>53</v>
      </c>
      <c r="G30" s="38" t="s">
        <v>278</v>
      </c>
      <c r="H30" s="20"/>
      <c r="I30" s="20" t="s">
        <v>127</v>
      </c>
    </row>
    <row r="31" spans="1:9" ht="24.75" customHeight="1" x14ac:dyDescent="0.2">
      <c r="A31" s="22">
        <v>26</v>
      </c>
      <c r="B31" s="23" t="s">
        <v>128</v>
      </c>
      <c r="C31" s="24" t="s">
        <v>47</v>
      </c>
      <c r="D31" s="23" t="s">
        <v>129</v>
      </c>
      <c r="E31" s="23" t="s">
        <v>65</v>
      </c>
      <c r="F31" s="22" t="s">
        <v>53</v>
      </c>
      <c r="G31" s="38" t="s">
        <v>278</v>
      </c>
      <c r="H31" s="23"/>
      <c r="I31" s="23" t="s">
        <v>130</v>
      </c>
    </row>
    <row r="32" spans="1:9" ht="24.75" customHeight="1" x14ac:dyDescent="0.2">
      <c r="A32" s="19">
        <v>27</v>
      </c>
      <c r="B32" s="20" t="s">
        <v>131</v>
      </c>
      <c r="C32" s="28" t="s">
        <v>132</v>
      </c>
      <c r="D32" s="20" t="s">
        <v>133</v>
      </c>
      <c r="E32" s="20" t="s">
        <v>65</v>
      </c>
      <c r="F32" s="19" t="s">
        <v>121</v>
      </c>
      <c r="G32" s="38" t="s">
        <v>278</v>
      </c>
      <c r="H32" s="20"/>
      <c r="I32" s="20" t="s">
        <v>130</v>
      </c>
    </row>
    <row r="33" spans="1:9" ht="24.75" customHeight="1" x14ac:dyDescent="0.2">
      <c r="A33" s="22">
        <v>28</v>
      </c>
      <c r="B33" s="23" t="s">
        <v>134</v>
      </c>
      <c r="C33" s="25" t="s">
        <v>63</v>
      </c>
      <c r="D33" s="23" t="s">
        <v>135</v>
      </c>
      <c r="E33" s="23" t="s">
        <v>65</v>
      </c>
      <c r="F33" s="22" t="s">
        <v>53</v>
      </c>
      <c r="G33" s="38" t="s">
        <v>278</v>
      </c>
      <c r="H33" s="23"/>
      <c r="I33" s="23" t="s">
        <v>136</v>
      </c>
    </row>
    <row r="34" spans="1:9" ht="24.75" customHeight="1" x14ac:dyDescent="0.2">
      <c r="A34" s="19">
        <v>29</v>
      </c>
      <c r="B34" s="20" t="s">
        <v>137</v>
      </c>
      <c r="C34" s="24" t="s">
        <v>47</v>
      </c>
      <c r="D34" s="20" t="s">
        <v>138</v>
      </c>
      <c r="E34" s="20" t="s">
        <v>65</v>
      </c>
      <c r="F34" s="19" t="s">
        <v>53</v>
      </c>
      <c r="G34" s="38" t="s">
        <v>278</v>
      </c>
      <c r="H34" s="20"/>
      <c r="I34" s="20" t="s">
        <v>139</v>
      </c>
    </row>
    <row r="35" spans="1:9" ht="24.75" customHeight="1" x14ac:dyDescent="0.2">
      <c r="A35" s="22">
        <v>30</v>
      </c>
      <c r="B35" s="23" t="s">
        <v>140</v>
      </c>
      <c r="C35" s="25" t="s">
        <v>63</v>
      </c>
      <c r="D35" s="23" t="s">
        <v>141</v>
      </c>
      <c r="E35" s="23" t="s">
        <v>65</v>
      </c>
      <c r="F35" s="22" t="s">
        <v>53</v>
      </c>
      <c r="G35" s="38" t="s">
        <v>278</v>
      </c>
      <c r="H35" s="23"/>
      <c r="I35" s="23" t="s">
        <v>142</v>
      </c>
    </row>
    <row r="36" spans="1:9" ht="24.75" customHeight="1" x14ac:dyDescent="0.2">
      <c r="A36" s="19">
        <v>31</v>
      </c>
      <c r="B36" s="20" t="s">
        <v>143</v>
      </c>
      <c r="C36" s="24" t="s">
        <v>47</v>
      </c>
      <c r="D36" s="20" t="s">
        <v>144</v>
      </c>
      <c r="E36" s="20" t="s">
        <v>65</v>
      </c>
      <c r="F36" s="19" t="s">
        <v>53</v>
      </c>
      <c r="G36" s="38" t="s">
        <v>278</v>
      </c>
      <c r="H36" s="20"/>
      <c r="I36" s="20" t="s">
        <v>145</v>
      </c>
    </row>
    <row r="37" spans="1:9" ht="24.75" customHeight="1" x14ac:dyDescent="0.2">
      <c r="A37" s="22">
        <v>32</v>
      </c>
      <c r="B37" s="23" t="s">
        <v>146</v>
      </c>
      <c r="C37" s="28" t="s">
        <v>132</v>
      </c>
      <c r="D37" s="23" t="s">
        <v>147</v>
      </c>
      <c r="E37" s="23" t="s">
        <v>65</v>
      </c>
      <c r="F37" s="22" t="s">
        <v>121</v>
      </c>
      <c r="G37" s="38" t="s">
        <v>278</v>
      </c>
      <c r="H37" s="23"/>
      <c r="I37" s="23" t="s">
        <v>145</v>
      </c>
    </row>
    <row r="38" spans="1:9" ht="24.75" customHeight="1" x14ac:dyDescent="0.2">
      <c r="A38" s="19">
        <v>33</v>
      </c>
      <c r="B38" s="20" t="s">
        <v>148</v>
      </c>
      <c r="C38" s="25" t="s">
        <v>63</v>
      </c>
      <c r="D38" s="20" t="s">
        <v>149</v>
      </c>
      <c r="E38" s="20" t="s">
        <v>65</v>
      </c>
      <c r="F38" s="19" t="s">
        <v>53</v>
      </c>
      <c r="G38" s="38" t="s">
        <v>278</v>
      </c>
      <c r="H38" s="20"/>
      <c r="I38" s="20" t="s">
        <v>150</v>
      </c>
    </row>
    <row r="39" spans="1:9" ht="24.75" customHeight="1" x14ac:dyDescent="0.2">
      <c r="A39" s="22">
        <v>34</v>
      </c>
      <c r="B39" s="23" t="s">
        <v>151</v>
      </c>
      <c r="C39" s="26" t="s">
        <v>68</v>
      </c>
      <c r="D39" s="23" t="s">
        <v>152</v>
      </c>
      <c r="E39" s="23" t="s">
        <v>65</v>
      </c>
      <c r="F39" s="22" t="s">
        <v>53</v>
      </c>
      <c r="G39" s="38" t="s">
        <v>278</v>
      </c>
      <c r="H39" s="23"/>
      <c r="I39" s="23" t="s">
        <v>153</v>
      </c>
    </row>
    <row r="40" spans="1:9" ht="19.5" customHeight="1" x14ac:dyDescent="0.2">
      <c r="A40" s="39" t="s">
        <v>154</v>
      </c>
      <c r="B40" s="40"/>
      <c r="C40" s="40"/>
      <c r="D40" s="40"/>
      <c r="E40" s="40"/>
      <c r="F40" s="40"/>
      <c r="G40" s="40"/>
      <c r="H40" s="40"/>
      <c r="I40" s="40"/>
    </row>
    <row r="41" spans="1:9" ht="24.75" customHeight="1" x14ac:dyDescent="0.2">
      <c r="A41" s="19">
        <v>35</v>
      </c>
      <c r="B41" s="20" t="s">
        <v>155</v>
      </c>
      <c r="C41" s="24" t="s">
        <v>47</v>
      </c>
      <c r="D41" s="20" t="s">
        <v>156</v>
      </c>
      <c r="E41" s="20" t="s">
        <v>157</v>
      </c>
      <c r="F41" s="19" t="s">
        <v>43</v>
      </c>
      <c r="G41" s="38" t="s">
        <v>278</v>
      </c>
      <c r="H41" s="20"/>
      <c r="I41" s="20" t="s">
        <v>158</v>
      </c>
    </row>
    <row r="42" spans="1:9" ht="24.75" customHeight="1" x14ac:dyDescent="0.2">
      <c r="A42" s="22">
        <v>36</v>
      </c>
      <c r="B42" s="23" t="s">
        <v>159</v>
      </c>
      <c r="C42" s="24" t="s">
        <v>47</v>
      </c>
      <c r="D42" s="23" t="s">
        <v>160</v>
      </c>
      <c r="E42" s="23" t="s">
        <v>157</v>
      </c>
      <c r="F42" s="22" t="s">
        <v>43</v>
      </c>
      <c r="G42" s="38" t="s">
        <v>278</v>
      </c>
      <c r="H42" s="23"/>
      <c r="I42" s="23" t="s">
        <v>158</v>
      </c>
    </row>
    <row r="43" spans="1:9" ht="24.75" customHeight="1" x14ac:dyDescent="0.2">
      <c r="A43" s="19">
        <v>37</v>
      </c>
      <c r="B43" s="20" t="s">
        <v>161</v>
      </c>
      <c r="C43" s="24" t="s">
        <v>47</v>
      </c>
      <c r="D43" s="20" t="s">
        <v>162</v>
      </c>
      <c r="E43" s="20" t="s">
        <v>157</v>
      </c>
      <c r="F43" s="19" t="s">
        <v>43</v>
      </c>
      <c r="G43" s="38" t="s">
        <v>278</v>
      </c>
      <c r="H43" s="20"/>
      <c r="I43" s="20" t="s">
        <v>163</v>
      </c>
    </row>
    <row r="44" spans="1:9" ht="24.75" customHeight="1" x14ac:dyDescent="0.2">
      <c r="A44" s="22">
        <v>38</v>
      </c>
      <c r="B44" s="23" t="s">
        <v>164</v>
      </c>
      <c r="C44" s="24" t="s">
        <v>47</v>
      </c>
      <c r="D44" s="23" t="s">
        <v>165</v>
      </c>
      <c r="E44" s="23" t="s">
        <v>166</v>
      </c>
      <c r="F44" s="22" t="s">
        <v>43</v>
      </c>
      <c r="G44" s="38" t="s">
        <v>278</v>
      </c>
      <c r="H44" s="23"/>
      <c r="I44" s="23" t="s">
        <v>167</v>
      </c>
    </row>
    <row r="45" spans="1:9" ht="24.75" customHeight="1" x14ac:dyDescent="0.2">
      <c r="A45" s="19">
        <v>39</v>
      </c>
      <c r="B45" s="20" t="s">
        <v>168</v>
      </c>
      <c r="C45" s="24" t="s">
        <v>47</v>
      </c>
      <c r="D45" s="20" t="s">
        <v>169</v>
      </c>
      <c r="E45" s="20" t="s">
        <v>166</v>
      </c>
      <c r="F45" s="19" t="s">
        <v>43</v>
      </c>
      <c r="G45" s="38" t="s">
        <v>278</v>
      </c>
      <c r="H45" s="20"/>
      <c r="I45" s="20" t="s">
        <v>167</v>
      </c>
    </row>
    <row r="46" spans="1:9" ht="24.75" customHeight="1" x14ac:dyDescent="0.2">
      <c r="A46" s="22">
        <v>40</v>
      </c>
      <c r="B46" s="23" t="s">
        <v>170</v>
      </c>
      <c r="C46" s="24" t="s">
        <v>47</v>
      </c>
      <c r="D46" s="23" t="s">
        <v>171</v>
      </c>
      <c r="E46" s="23" t="s">
        <v>172</v>
      </c>
      <c r="F46" s="22" t="s">
        <v>43</v>
      </c>
      <c r="G46" s="38" t="s">
        <v>278</v>
      </c>
      <c r="H46" s="23"/>
      <c r="I46" s="23" t="s">
        <v>173</v>
      </c>
    </row>
    <row r="47" spans="1:9" ht="24.75" customHeight="1" x14ac:dyDescent="0.2">
      <c r="A47" s="19">
        <v>41</v>
      </c>
      <c r="B47" s="20" t="s">
        <v>174</v>
      </c>
      <c r="C47" s="24" t="s">
        <v>47</v>
      </c>
      <c r="D47" s="20" t="s">
        <v>175</v>
      </c>
      <c r="E47" s="20" t="s">
        <v>176</v>
      </c>
      <c r="F47" s="19" t="s">
        <v>43</v>
      </c>
      <c r="G47" s="38" t="s">
        <v>278</v>
      </c>
      <c r="H47" s="20"/>
      <c r="I47" s="20" t="s">
        <v>177</v>
      </c>
    </row>
    <row r="48" spans="1:9" ht="24.75" customHeight="1" x14ac:dyDescent="0.2">
      <c r="A48" s="22">
        <v>42</v>
      </c>
      <c r="B48" s="23" t="s">
        <v>178</v>
      </c>
      <c r="C48" s="24" t="s">
        <v>47</v>
      </c>
      <c r="D48" s="23" t="s">
        <v>179</v>
      </c>
      <c r="E48" s="23" t="s">
        <v>180</v>
      </c>
      <c r="F48" s="22" t="s">
        <v>43</v>
      </c>
      <c r="G48" s="38" t="s">
        <v>278</v>
      </c>
      <c r="H48" s="23"/>
      <c r="I48" s="23" t="s">
        <v>181</v>
      </c>
    </row>
    <row r="49" spans="1:9" ht="24.75" customHeight="1" x14ac:dyDescent="0.2">
      <c r="A49" s="19">
        <v>43</v>
      </c>
      <c r="B49" s="20" t="s">
        <v>182</v>
      </c>
      <c r="C49" s="25" t="s">
        <v>63</v>
      </c>
      <c r="D49" s="20" t="s">
        <v>183</v>
      </c>
      <c r="E49" s="20" t="s">
        <v>184</v>
      </c>
      <c r="F49" s="19" t="s">
        <v>43</v>
      </c>
      <c r="G49" s="38" t="s">
        <v>278</v>
      </c>
      <c r="H49" s="20"/>
      <c r="I49" s="20" t="s">
        <v>185</v>
      </c>
    </row>
    <row r="50" spans="1:9" ht="24.75" customHeight="1" x14ac:dyDescent="0.2">
      <c r="A50" s="22">
        <v>44</v>
      </c>
      <c r="B50" s="23" t="s">
        <v>186</v>
      </c>
      <c r="C50" s="24" t="s">
        <v>47</v>
      </c>
      <c r="D50" s="23" t="s">
        <v>187</v>
      </c>
      <c r="E50" s="23" t="s">
        <v>188</v>
      </c>
      <c r="F50" s="22" t="s">
        <v>53</v>
      </c>
      <c r="G50" s="38" t="s">
        <v>278</v>
      </c>
      <c r="H50" s="23"/>
      <c r="I50" s="23" t="s">
        <v>189</v>
      </c>
    </row>
    <row r="51" spans="1:9" ht="19.5" customHeight="1" x14ac:dyDescent="0.2">
      <c r="A51" s="39" t="s">
        <v>190</v>
      </c>
      <c r="B51" s="40"/>
      <c r="C51" s="40"/>
      <c r="D51" s="40"/>
      <c r="E51" s="40"/>
      <c r="F51" s="40"/>
      <c r="G51" s="40"/>
      <c r="H51" s="40"/>
      <c r="I51" s="40"/>
    </row>
    <row r="52" spans="1:9" ht="24.75" customHeight="1" x14ac:dyDescent="0.2">
      <c r="A52" s="19">
        <v>45</v>
      </c>
      <c r="B52" s="20" t="s">
        <v>191</v>
      </c>
      <c r="C52" s="27" t="s">
        <v>94</v>
      </c>
      <c r="D52" s="20" t="s">
        <v>192</v>
      </c>
      <c r="E52" s="20" t="s">
        <v>65</v>
      </c>
      <c r="F52" s="19" t="s">
        <v>53</v>
      </c>
      <c r="G52" s="38" t="s">
        <v>278</v>
      </c>
      <c r="H52" s="20"/>
      <c r="I52" s="20" t="s">
        <v>193</v>
      </c>
    </row>
    <row r="53" spans="1:9" ht="24.75" customHeight="1" x14ac:dyDescent="0.2">
      <c r="A53" s="22">
        <v>46</v>
      </c>
      <c r="B53" s="23" t="s">
        <v>194</v>
      </c>
      <c r="C53" s="27" t="s">
        <v>94</v>
      </c>
      <c r="D53" s="23" t="s">
        <v>195</v>
      </c>
      <c r="E53" s="23" t="s">
        <v>196</v>
      </c>
      <c r="F53" s="22" t="s">
        <v>43</v>
      </c>
      <c r="G53" s="38" t="s">
        <v>278</v>
      </c>
      <c r="H53" s="23"/>
      <c r="I53" s="23" t="s">
        <v>197</v>
      </c>
    </row>
    <row r="54" spans="1:9" ht="24.75" customHeight="1" x14ac:dyDescent="0.2">
      <c r="A54" s="19">
        <v>47</v>
      </c>
      <c r="B54" s="20" t="s">
        <v>198</v>
      </c>
      <c r="C54" s="24" t="s">
        <v>47</v>
      </c>
      <c r="D54" s="20" t="s">
        <v>199</v>
      </c>
      <c r="E54" s="20" t="s">
        <v>200</v>
      </c>
      <c r="F54" s="19" t="s">
        <v>43</v>
      </c>
      <c r="G54" s="38" t="s">
        <v>278</v>
      </c>
      <c r="H54" s="20"/>
      <c r="I54" s="20" t="s">
        <v>201</v>
      </c>
    </row>
    <row r="55" spans="1:9" ht="24.75" customHeight="1" x14ac:dyDescent="0.2">
      <c r="A55" s="22">
        <v>48</v>
      </c>
      <c r="B55" s="23" t="s">
        <v>202</v>
      </c>
      <c r="C55" s="27" t="s">
        <v>94</v>
      </c>
      <c r="D55" s="23" t="s">
        <v>203</v>
      </c>
      <c r="E55" s="23" t="s">
        <v>204</v>
      </c>
      <c r="F55" s="22" t="s">
        <v>53</v>
      </c>
      <c r="G55" s="38" t="s">
        <v>278</v>
      </c>
      <c r="H55" s="23"/>
      <c r="I55" s="23" t="s">
        <v>205</v>
      </c>
    </row>
    <row r="56" spans="1:9" ht="24.75" customHeight="1" x14ac:dyDescent="0.2">
      <c r="A56" s="19">
        <v>49</v>
      </c>
      <c r="B56" s="20" t="s">
        <v>206</v>
      </c>
      <c r="C56" s="27" t="s">
        <v>94</v>
      </c>
      <c r="D56" s="20" t="s">
        <v>207</v>
      </c>
      <c r="E56" s="20" t="s">
        <v>204</v>
      </c>
      <c r="F56" s="19" t="s">
        <v>43</v>
      </c>
      <c r="G56" s="38" t="s">
        <v>278</v>
      </c>
      <c r="H56" s="20"/>
      <c r="I56" s="20" t="s">
        <v>208</v>
      </c>
    </row>
    <row r="57" spans="1:9" ht="24.75" customHeight="1" x14ac:dyDescent="0.2">
      <c r="A57" s="22">
        <v>50</v>
      </c>
      <c r="B57" s="23" t="s">
        <v>209</v>
      </c>
      <c r="C57" s="24" t="s">
        <v>47</v>
      </c>
      <c r="D57" s="23" t="s">
        <v>210</v>
      </c>
      <c r="E57" s="23" t="s">
        <v>200</v>
      </c>
      <c r="F57" s="22" t="s">
        <v>43</v>
      </c>
      <c r="G57" s="38" t="s">
        <v>278</v>
      </c>
      <c r="H57" s="23"/>
      <c r="I57" s="23" t="s">
        <v>211</v>
      </c>
    </row>
    <row r="58" spans="1:9" ht="24.75" customHeight="1" x14ac:dyDescent="0.2">
      <c r="A58" s="19">
        <v>51</v>
      </c>
      <c r="B58" s="20" t="s">
        <v>212</v>
      </c>
      <c r="C58" s="25" t="s">
        <v>63</v>
      </c>
      <c r="D58" s="20" t="s">
        <v>213</v>
      </c>
      <c r="E58" s="20" t="s">
        <v>214</v>
      </c>
      <c r="F58" s="19" t="s">
        <v>53</v>
      </c>
      <c r="G58" s="38" t="s">
        <v>278</v>
      </c>
      <c r="H58" s="20"/>
      <c r="I58" s="20" t="s">
        <v>215</v>
      </c>
    </row>
    <row r="59" spans="1:9" ht="24.75" customHeight="1" x14ac:dyDescent="0.2">
      <c r="A59" s="22">
        <v>52</v>
      </c>
      <c r="B59" s="23" t="s">
        <v>216</v>
      </c>
      <c r="C59" s="24" t="s">
        <v>47</v>
      </c>
      <c r="D59" s="23" t="s">
        <v>217</v>
      </c>
      <c r="E59" s="23" t="s">
        <v>65</v>
      </c>
      <c r="F59" s="22" t="s">
        <v>53</v>
      </c>
      <c r="G59" s="38" t="s">
        <v>278</v>
      </c>
      <c r="H59" s="23"/>
      <c r="I59" s="23" t="s">
        <v>218</v>
      </c>
    </row>
    <row r="60" spans="1:9" ht="19.5" customHeight="1" x14ac:dyDescent="0.2">
      <c r="A60" s="39" t="s">
        <v>219</v>
      </c>
      <c r="B60" s="40"/>
      <c r="C60" s="40"/>
      <c r="D60" s="40"/>
      <c r="E60" s="40"/>
      <c r="F60" s="40"/>
      <c r="G60" s="40"/>
      <c r="H60" s="40"/>
      <c r="I60" s="40"/>
    </row>
    <row r="61" spans="1:9" ht="24.75" customHeight="1" x14ac:dyDescent="0.2">
      <c r="A61" s="19">
        <v>53</v>
      </c>
      <c r="B61" s="20" t="s">
        <v>220</v>
      </c>
      <c r="C61" s="27" t="s">
        <v>94</v>
      </c>
      <c r="D61" s="20" t="s">
        <v>221</v>
      </c>
      <c r="E61" s="20" t="s">
        <v>204</v>
      </c>
      <c r="F61" s="19" t="s">
        <v>43</v>
      </c>
      <c r="G61" s="38" t="s">
        <v>278</v>
      </c>
      <c r="H61" s="20"/>
      <c r="I61" s="20" t="s">
        <v>222</v>
      </c>
    </row>
    <row r="62" spans="1:9" ht="24.75" customHeight="1" x14ac:dyDescent="0.2">
      <c r="A62" s="22">
        <v>54</v>
      </c>
      <c r="B62" s="23" t="s">
        <v>223</v>
      </c>
      <c r="C62" s="24" t="s">
        <v>47</v>
      </c>
      <c r="D62" s="23" t="s">
        <v>224</v>
      </c>
      <c r="E62" s="23" t="s">
        <v>200</v>
      </c>
      <c r="F62" s="22" t="s">
        <v>43</v>
      </c>
      <c r="G62" s="38" t="s">
        <v>278</v>
      </c>
      <c r="H62" s="23"/>
      <c r="I62" s="23" t="s">
        <v>225</v>
      </c>
    </row>
    <row r="63" spans="1:9" ht="24.75" customHeight="1" x14ac:dyDescent="0.2">
      <c r="A63" s="19">
        <v>55</v>
      </c>
      <c r="B63" s="20" t="s">
        <v>226</v>
      </c>
      <c r="C63" s="27" t="s">
        <v>94</v>
      </c>
      <c r="D63" s="20" t="s">
        <v>227</v>
      </c>
      <c r="E63" s="20" t="s">
        <v>204</v>
      </c>
      <c r="F63" s="19" t="s">
        <v>43</v>
      </c>
      <c r="G63" s="38" t="s">
        <v>278</v>
      </c>
      <c r="H63" s="20"/>
      <c r="I63" s="20" t="s">
        <v>222</v>
      </c>
    </row>
    <row r="64" spans="1:9" ht="24.75" customHeight="1" x14ac:dyDescent="0.2">
      <c r="A64" s="22">
        <v>56</v>
      </c>
      <c r="B64" s="23" t="s">
        <v>228</v>
      </c>
      <c r="C64" s="25" t="s">
        <v>63</v>
      </c>
      <c r="D64" s="23" t="s">
        <v>229</v>
      </c>
      <c r="E64" s="23" t="s">
        <v>65</v>
      </c>
      <c r="F64" s="22" t="s">
        <v>53</v>
      </c>
      <c r="G64" s="38" t="s">
        <v>278</v>
      </c>
      <c r="H64" s="23"/>
      <c r="I64" s="23" t="s">
        <v>230</v>
      </c>
    </row>
    <row r="65" spans="1:9" ht="24.75" customHeight="1" x14ac:dyDescent="0.2">
      <c r="A65" s="19">
        <v>57</v>
      </c>
      <c r="B65" s="20" t="s">
        <v>231</v>
      </c>
      <c r="C65" s="26" t="s">
        <v>68</v>
      </c>
      <c r="D65" s="20" t="s">
        <v>232</v>
      </c>
      <c r="E65" s="20" t="s">
        <v>65</v>
      </c>
      <c r="F65" s="19" t="s">
        <v>53</v>
      </c>
      <c r="G65" s="38" t="s">
        <v>278</v>
      </c>
      <c r="H65" s="20"/>
      <c r="I65" s="20" t="s">
        <v>233</v>
      </c>
    </row>
    <row r="66" spans="1:9" ht="24.75" customHeight="1" x14ac:dyDescent="0.2">
      <c r="A66" s="22">
        <v>58</v>
      </c>
      <c r="B66" s="23" t="s">
        <v>234</v>
      </c>
      <c r="C66" s="24" t="s">
        <v>47</v>
      </c>
      <c r="D66" s="23" t="s">
        <v>235</v>
      </c>
      <c r="E66" s="23" t="s">
        <v>236</v>
      </c>
      <c r="F66" s="22" t="s">
        <v>43</v>
      </c>
      <c r="G66" s="38" t="s">
        <v>278</v>
      </c>
      <c r="H66" s="23"/>
      <c r="I66" s="23" t="s">
        <v>105</v>
      </c>
    </row>
    <row r="67" spans="1:9" ht="19.5" customHeight="1" x14ac:dyDescent="0.2">
      <c r="A67" s="39" t="s">
        <v>237</v>
      </c>
      <c r="B67" s="40"/>
      <c r="C67" s="40"/>
      <c r="D67" s="40"/>
      <c r="E67" s="40"/>
      <c r="F67" s="40"/>
      <c r="G67" s="40"/>
      <c r="H67" s="40"/>
      <c r="I67" s="40"/>
    </row>
    <row r="68" spans="1:9" ht="24.75" customHeight="1" x14ac:dyDescent="0.2">
      <c r="A68" s="19">
        <v>59</v>
      </c>
      <c r="B68" s="20" t="s">
        <v>238</v>
      </c>
      <c r="C68" s="24" t="s">
        <v>47</v>
      </c>
      <c r="D68" s="20" t="s">
        <v>239</v>
      </c>
      <c r="E68" s="20" t="s">
        <v>240</v>
      </c>
      <c r="F68" s="19" t="s">
        <v>53</v>
      </c>
      <c r="G68" s="38" t="s">
        <v>278</v>
      </c>
      <c r="H68" s="20"/>
      <c r="I68" s="20" t="s">
        <v>205</v>
      </c>
    </row>
    <row r="69" spans="1:9" ht="24.75" customHeight="1" x14ac:dyDescent="0.2">
      <c r="A69" s="22">
        <v>60</v>
      </c>
      <c r="B69" s="23" t="s">
        <v>241</v>
      </c>
      <c r="C69" s="24" t="s">
        <v>47</v>
      </c>
      <c r="D69" s="23" t="s">
        <v>242</v>
      </c>
      <c r="E69" s="23" t="s">
        <v>243</v>
      </c>
      <c r="F69" s="22" t="s">
        <v>53</v>
      </c>
      <c r="G69" s="38" t="s">
        <v>278</v>
      </c>
      <c r="H69" s="23"/>
      <c r="I69" s="23" t="s">
        <v>244</v>
      </c>
    </row>
    <row r="70" spans="1:9" ht="24.75" customHeight="1" x14ac:dyDescent="0.2">
      <c r="A70" s="19">
        <v>61</v>
      </c>
      <c r="B70" s="20" t="s">
        <v>245</v>
      </c>
      <c r="C70" s="28" t="s">
        <v>132</v>
      </c>
      <c r="D70" s="20" t="s">
        <v>246</v>
      </c>
      <c r="E70" s="20" t="s">
        <v>247</v>
      </c>
      <c r="F70" s="19" t="s">
        <v>121</v>
      </c>
      <c r="G70" s="38" t="s">
        <v>278</v>
      </c>
      <c r="H70" s="20"/>
      <c r="I70" s="20" t="s">
        <v>248</v>
      </c>
    </row>
    <row r="71" spans="1:9" ht="19.5" customHeight="1" x14ac:dyDescent="0.2">
      <c r="A71" s="39" t="s">
        <v>249</v>
      </c>
      <c r="B71" s="40"/>
      <c r="C71" s="40"/>
      <c r="D71" s="40"/>
      <c r="E71" s="40"/>
      <c r="F71" s="40"/>
      <c r="G71" s="40"/>
      <c r="H71" s="40"/>
      <c r="I71" s="40"/>
    </row>
    <row r="72" spans="1:9" ht="24.75" customHeight="1" x14ac:dyDescent="0.2">
      <c r="A72" s="22">
        <v>62</v>
      </c>
      <c r="B72" s="23" t="s">
        <v>250</v>
      </c>
      <c r="C72" s="25" t="s">
        <v>63</v>
      </c>
      <c r="D72" s="23" t="s">
        <v>251</v>
      </c>
      <c r="E72" s="23" t="s">
        <v>252</v>
      </c>
      <c r="F72" s="22" t="s">
        <v>53</v>
      </c>
      <c r="G72" s="38" t="s">
        <v>278</v>
      </c>
      <c r="H72" s="23"/>
      <c r="I72" s="23" t="s">
        <v>253</v>
      </c>
    </row>
    <row r="73" spans="1:9" ht="24.75" customHeight="1" x14ac:dyDescent="0.2">
      <c r="A73" s="19">
        <v>63</v>
      </c>
      <c r="B73" s="20" t="s">
        <v>254</v>
      </c>
      <c r="C73" s="26" t="s">
        <v>68</v>
      </c>
      <c r="D73" s="20" t="s">
        <v>255</v>
      </c>
      <c r="E73" s="20" t="s">
        <v>188</v>
      </c>
      <c r="F73" s="19" t="s">
        <v>53</v>
      </c>
      <c r="G73" s="38" t="s">
        <v>278</v>
      </c>
      <c r="H73" s="20"/>
      <c r="I73" s="20" t="s">
        <v>256</v>
      </c>
    </row>
    <row r="74" spans="1:9" ht="24.75" customHeight="1" x14ac:dyDescent="0.2">
      <c r="A74" s="22">
        <v>64</v>
      </c>
      <c r="B74" s="23" t="s">
        <v>257</v>
      </c>
      <c r="C74" s="24" t="s">
        <v>47</v>
      </c>
      <c r="D74" s="23" t="s">
        <v>258</v>
      </c>
      <c r="E74" s="23" t="s">
        <v>188</v>
      </c>
      <c r="F74" s="22" t="s">
        <v>53</v>
      </c>
      <c r="G74" s="38" t="s">
        <v>278</v>
      </c>
      <c r="H74" s="23"/>
      <c r="I74" s="23" t="s">
        <v>256</v>
      </c>
    </row>
    <row r="75" spans="1:9" ht="24.75" customHeight="1" x14ac:dyDescent="0.2">
      <c r="A75" s="19">
        <v>65</v>
      </c>
      <c r="B75" s="20" t="s">
        <v>259</v>
      </c>
      <c r="C75" s="25" t="s">
        <v>63</v>
      </c>
      <c r="D75" s="20" t="s">
        <v>260</v>
      </c>
      <c r="E75" s="20" t="s">
        <v>261</v>
      </c>
      <c r="F75" s="19" t="s">
        <v>53</v>
      </c>
      <c r="G75" s="38" t="s">
        <v>278</v>
      </c>
      <c r="H75" s="20"/>
      <c r="I75" s="20" t="s">
        <v>262</v>
      </c>
    </row>
    <row r="76" spans="1:9" ht="24.75" customHeight="1" x14ac:dyDescent="0.2">
      <c r="A76" s="22">
        <v>66</v>
      </c>
      <c r="B76" s="23" t="s">
        <v>263</v>
      </c>
      <c r="C76" s="24" t="s">
        <v>47</v>
      </c>
      <c r="D76" s="23" t="s">
        <v>264</v>
      </c>
      <c r="E76" s="23" t="s">
        <v>261</v>
      </c>
      <c r="F76" s="22" t="s">
        <v>53</v>
      </c>
      <c r="G76" s="38" t="s">
        <v>278</v>
      </c>
      <c r="H76" s="23"/>
      <c r="I76" s="23" t="s">
        <v>265</v>
      </c>
    </row>
  </sheetData>
  <mergeCells count="9">
    <mergeCell ref="A71:I71"/>
    <mergeCell ref="A10:I10"/>
    <mergeCell ref="A60:I60"/>
    <mergeCell ref="A1:I1"/>
    <mergeCell ref="A40:I40"/>
    <mergeCell ref="A67:I67"/>
    <mergeCell ref="A4:I4"/>
    <mergeCell ref="A2:I2"/>
    <mergeCell ref="A51:I51"/>
  </mergeCells>
  <dataValidations count="1">
    <dataValidation type="list" allowBlank="1" sqref="G5:G9 G52:G59 G61:G65 G41:G50 G11:G39" xr:uid="{5FDEB967-BEC7-B242-BB45-1ACEA0E5B177}">
      <formula1>"🔴 Offen,🟡 In Arbeit,🟢 Fertig,⚪ Nicht relevant"</formula1>
      <formula2>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C19"/>
  <sheetViews>
    <sheetView showGridLines="0" workbookViewId="0"/>
  </sheetViews>
  <sheetFormatPr baseColWidth="10" defaultColWidth="8.83203125" defaultRowHeight="15" x14ac:dyDescent="0.2"/>
  <cols>
    <col min="1" max="1" width="3" customWidth="1"/>
    <col min="2" max="2" width="22" customWidth="1"/>
    <col min="3" max="3" width="55" customWidth="1"/>
  </cols>
  <sheetData>
    <row r="2" spans="2:3" ht="16" x14ac:dyDescent="0.2">
      <c r="B2" s="46" t="s">
        <v>266</v>
      </c>
      <c r="C2" s="40"/>
    </row>
    <row r="4" spans="2:3" x14ac:dyDescent="0.2">
      <c r="B4" s="29" t="s">
        <v>267</v>
      </c>
      <c r="C4" s="29" t="s">
        <v>268</v>
      </c>
    </row>
    <row r="5" spans="2:3" x14ac:dyDescent="0.2">
      <c r="B5" s="30" t="s">
        <v>40</v>
      </c>
      <c r="C5" s="31" t="s">
        <v>269</v>
      </c>
    </row>
    <row r="6" spans="2:3" x14ac:dyDescent="0.2">
      <c r="B6" s="32" t="s">
        <v>63</v>
      </c>
      <c r="C6" s="31" t="s">
        <v>270</v>
      </c>
    </row>
    <row r="7" spans="2:3" x14ac:dyDescent="0.2">
      <c r="B7" s="33" t="s">
        <v>94</v>
      </c>
      <c r="C7" s="31" t="s">
        <v>271</v>
      </c>
    </row>
    <row r="8" spans="2:3" x14ac:dyDescent="0.2">
      <c r="B8" s="34" t="s">
        <v>47</v>
      </c>
      <c r="C8" s="31" t="s">
        <v>272</v>
      </c>
    </row>
    <row r="9" spans="2:3" x14ac:dyDescent="0.2">
      <c r="B9" s="35" t="s">
        <v>68</v>
      </c>
      <c r="C9" s="31" t="s">
        <v>273</v>
      </c>
    </row>
    <row r="10" spans="2:3" x14ac:dyDescent="0.2">
      <c r="B10" s="36" t="s">
        <v>132</v>
      </c>
      <c r="C10" s="31" t="s">
        <v>274</v>
      </c>
    </row>
    <row r="12" spans="2:3" x14ac:dyDescent="0.2">
      <c r="B12" s="29" t="s">
        <v>35</v>
      </c>
      <c r="C12" s="29" t="s">
        <v>268</v>
      </c>
    </row>
    <row r="13" spans="2:3" x14ac:dyDescent="0.2">
      <c r="B13" s="37" t="s">
        <v>44</v>
      </c>
      <c r="C13" s="31" t="s">
        <v>275</v>
      </c>
    </row>
    <row r="14" spans="2:3" x14ac:dyDescent="0.2">
      <c r="B14" s="37" t="s">
        <v>276</v>
      </c>
      <c r="C14" s="31" t="s">
        <v>277</v>
      </c>
    </row>
    <row r="15" spans="2:3" x14ac:dyDescent="0.2">
      <c r="B15" s="37" t="s">
        <v>278</v>
      </c>
      <c r="C15" s="31" t="s">
        <v>279</v>
      </c>
    </row>
    <row r="16" spans="2:3" x14ac:dyDescent="0.2">
      <c r="B16" s="37" t="s">
        <v>280</v>
      </c>
      <c r="C16" s="31" t="s">
        <v>281</v>
      </c>
    </row>
    <row r="18" spans="2:3" x14ac:dyDescent="0.2">
      <c r="B18" s="29" t="s">
        <v>282</v>
      </c>
    </row>
    <row r="19" spans="2:3" x14ac:dyDescent="0.2">
      <c r="B19" s="45" t="s">
        <v>283</v>
      </c>
      <c r="C19" s="40"/>
    </row>
  </sheetData>
  <mergeCells count="2">
    <mergeCell ref="B19:C19"/>
    <mergeCell ref="B2:C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Dashboard</vt:lpstr>
      <vt:lpstr>Dokumentenregister</vt:lpstr>
      <vt:lpstr>Legende &amp; Hinweise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QM-Einfach</dc:creator>
  <cp:keywords/>
  <dc:description/>
  <cp:lastModifiedBy>Frank Zalewski</cp:lastModifiedBy>
  <dcterms:created xsi:type="dcterms:W3CDTF">2026-09-08T07:03:24Z</dcterms:created>
  <dcterms:modified xsi:type="dcterms:W3CDTF">2026-09-10T15:28:24Z</dcterms:modified>
  <cp:category/>
</cp:coreProperties>
</file>